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30" yWindow="600" windowWidth="16425" windowHeight="11700" activeTab="0"/>
  </bookViews>
  <sheets>
    <sheet name="1.1 Korunan Alanlar " sheetId="1" r:id="rId1"/>
    <sheet name="Sayfa1" sheetId="2" r:id="rId2"/>
  </sheets>
  <definedNames>
    <definedName name="_xlnm.Print_Area" localSheetId="0">'1.1 Korunan Alanlar '!$A$1:$BA$65</definedName>
  </definedNames>
  <calcPr fullCalcOnLoad="1"/>
</workbook>
</file>

<file path=xl/sharedStrings.xml><?xml version="1.0" encoding="utf-8"?>
<sst xmlns="http://schemas.openxmlformats.org/spreadsheetml/2006/main" count="126" uniqueCount="56">
  <si>
    <t xml:space="preserve"> </t>
  </si>
  <si>
    <t>Yıl</t>
  </si>
  <si>
    <t>Adet</t>
  </si>
  <si>
    <t>Alan</t>
  </si>
  <si>
    <t>Year</t>
  </si>
  <si>
    <t>Number</t>
  </si>
  <si>
    <t>Area</t>
  </si>
  <si>
    <r>
      <t>Türkiye-</t>
    </r>
    <r>
      <rPr>
        <sz val="8"/>
        <rFont val="Tahoma"/>
        <family val="2"/>
      </rPr>
      <t>Turkey</t>
    </r>
  </si>
  <si>
    <t>Hektar/Hectare</t>
  </si>
  <si>
    <r>
      <t>Hektar/</t>
    </r>
    <r>
      <rPr>
        <sz val="8"/>
        <rFont val="Tahoma"/>
        <family val="2"/>
      </rPr>
      <t>Hectare</t>
    </r>
  </si>
  <si>
    <t xml:space="preserve">Ramsar Alanları </t>
  </si>
  <si>
    <t>Şehir (Kent) Ormanı</t>
  </si>
  <si>
    <t>Wetlands</t>
  </si>
  <si>
    <t>Seed Orchard</t>
  </si>
  <si>
    <t>Seed Stands</t>
  </si>
  <si>
    <t>Milli Park</t>
  </si>
  <si>
    <t>Tabiat Parkı</t>
  </si>
  <si>
    <t>Yaban Hayatı Geliştirme Sahası</t>
  </si>
  <si>
    <t>Muhafaza Ormanları</t>
  </si>
  <si>
    <t>Gen Koruma Ormanları</t>
  </si>
  <si>
    <t>Tohum Meşcereleri</t>
  </si>
  <si>
    <t>Tohum Bahçeleri</t>
  </si>
  <si>
    <t>National Park</t>
  </si>
  <si>
    <t>Nature Park</t>
  </si>
  <si>
    <t>Nature Monument</t>
  </si>
  <si>
    <t>Nature Conservation Area</t>
  </si>
  <si>
    <t>Wildlife Conservation Area</t>
  </si>
  <si>
    <t>Ramsar Areas</t>
  </si>
  <si>
    <t xml:space="preserve"> Protection Forests</t>
  </si>
  <si>
    <t xml:space="preserve">Gene Conservation forests </t>
  </si>
  <si>
    <t>City Forest</t>
  </si>
  <si>
    <t>Tabiatı Koruma Alanı</t>
  </si>
  <si>
    <t>Tabiat Anıtı</t>
  </si>
  <si>
    <t>Ramsar Alanı</t>
  </si>
  <si>
    <t>Muhafaza Ormanı</t>
  </si>
  <si>
    <t>Gen Koruma Ormanı</t>
  </si>
  <si>
    <t>Tohum Bahçesi</t>
  </si>
  <si>
    <t>Tohum  Meşceresi</t>
  </si>
  <si>
    <t>Ulusal Öneme Haiz Sulak Alan</t>
  </si>
  <si>
    <t xml:space="preserve">Tabiatı Koruma Alanı </t>
  </si>
  <si>
    <t xml:space="preserve">Tabiat Anıtı  </t>
  </si>
  <si>
    <t>Mahalli Öneme Haiz Sulak Alan</t>
  </si>
  <si>
    <t xml:space="preserve">                     Area</t>
  </si>
  <si>
    <t xml:space="preserve">     Adet</t>
  </si>
  <si>
    <t xml:space="preserve">   Number</t>
  </si>
  <si>
    <t>* Özel Çevre Koruma Alanları ve Doğal Sitler 2017-2021 RİP Döneminde, Tabiat Varlıklarını Koruma İstatistikleri kapsamına alındığından, Korunan Alan İstatistiklerinden çıkartılmıştır.</t>
  </si>
  <si>
    <t>2017</t>
  </si>
  <si>
    <t>1.1 Korunan alanlar, 1958-2017</t>
  </si>
  <si>
    <t xml:space="preserve">  251 519</t>
  </si>
  <si>
    <t>42 093</t>
  </si>
  <si>
    <t>10 444</t>
  </si>
  <si>
    <t xml:space="preserve">      Protected areas, 1958-2017</t>
  </si>
  <si>
    <t>Milli Parklar Kanunu (2873)                                                                                                                    National Parks Law</t>
  </si>
  <si>
    <t>Çevre Kanunu (2872)                                                                                                            Environment Law</t>
  </si>
  <si>
    <t>Kara Avcılığı Kanunu (4915) Terrestrial Hunting Law</t>
  </si>
  <si>
    <t>Orman Kanunu (6831)                                                                                                                                                                               
The Forest Law</t>
  </si>
</sst>
</file>

<file path=xl/styles.xml><?xml version="1.0" encoding="utf-8"?>
<styleSheet xmlns="http://schemas.openxmlformats.org/spreadsheetml/2006/main">
  <numFmts count="35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&quot;Evet&quot;;&quot;Evet&quot;;&quot;Hayır&quot;"/>
    <numFmt numFmtId="181" formatCode="&quot;Doğru&quot;;&quot;Doğru&quot;;&quot;Yanlış&quot;"/>
    <numFmt numFmtId="182" formatCode="&quot;Açık&quot;;&quot;Açık&quot;;&quot;Kapalı&quot;"/>
    <numFmt numFmtId="183" formatCode="###\ ###\ ###"/>
    <numFmt numFmtId="184" formatCode="[$€-2]\ #,##0.00_);[Red]\([$€-2]\ #,##0.00\)"/>
    <numFmt numFmtId="185" formatCode="###\ ###\ ###\ ###"/>
    <numFmt numFmtId="186" formatCode="0.0"/>
    <numFmt numFmtId="187" formatCode="###\ ###\ ###.#0"/>
    <numFmt numFmtId="188" formatCode="[$-41F]dd\ mmmm\ yyyy\ dddd"/>
    <numFmt numFmtId="189" formatCode="#,##0.00\ _T_L"/>
    <numFmt numFmtId="190" formatCode="0.0;[Red]0.0"/>
  </numFmts>
  <fonts count="56">
    <font>
      <sz val="10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b/>
      <sz val="10"/>
      <name val="Tahoma"/>
      <family val="2"/>
    </font>
    <font>
      <sz val="10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sz val="10"/>
      <name val="Arial"/>
      <family val="2"/>
    </font>
    <font>
      <vertAlign val="superscript"/>
      <sz val="10"/>
      <name val="Tahoma"/>
      <family val="2"/>
    </font>
    <font>
      <sz val="10"/>
      <color indexed="8"/>
      <name val="Calibri"/>
      <family val="0"/>
    </font>
    <font>
      <b/>
      <sz val="12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10"/>
      <name val="Tahoma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sz val="8"/>
      <color indexed="10"/>
      <name val="Tahoma"/>
      <family val="2"/>
    </font>
    <font>
      <b/>
      <sz val="2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FF0000"/>
      <name val="Tahoma"/>
      <family val="2"/>
    </font>
    <font>
      <b/>
      <sz val="8"/>
      <color theme="1"/>
      <name val="Tahoma"/>
      <family val="2"/>
    </font>
    <font>
      <sz val="8"/>
      <color theme="1"/>
      <name val="Tahoma"/>
      <family val="2"/>
    </font>
    <font>
      <sz val="8"/>
      <color rgb="FFFF0000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3" fillId="20" borderId="5" applyNumberFormat="0" applyAlignment="0" applyProtection="0"/>
    <xf numFmtId="0" fontId="44" fillId="21" borderId="6" applyNumberFormat="0" applyAlignment="0" applyProtection="0"/>
    <xf numFmtId="0" fontId="45" fillId="20" borderId="6" applyNumberFormat="0" applyAlignment="0" applyProtection="0"/>
    <xf numFmtId="0" fontId="46" fillId="22" borderId="7" applyNumberFormat="0" applyAlignment="0" applyProtection="0"/>
    <xf numFmtId="0" fontId="47" fillId="23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8" fillId="24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25" borderId="8" applyNumberFormat="0" applyFont="0" applyAlignment="0" applyProtection="0"/>
    <xf numFmtId="0" fontId="49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72">
    <xf numFmtId="0" fontId="0" fillId="0" borderId="0" xfId="0" applyAlignment="1">
      <alignment/>
    </xf>
    <xf numFmtId="1" fontId="5" fillId="33" borderId="0" xfId="0" applyNumberFormat="1" applyFont="1" applyFill="1" applyBorder="1" applyAlignment="1">
      <alignment vertical="center"/>
    </xf>
    <xf numFmtId="1" fontId="4" fillId="33" borderId="0" xfId="0" applyNumberFormat="1" applyFont="1" applyFill="1" applyBorder="1" applyAlignment="1">
      <alignment/>
    </xf>
    <xf numFmtId="1" fontId="4" fillId="33" borderId="0" xfId="0" applyNumberFormat="1" applyFont="1" applyFill="1" applyAlignment="1">
      <alignment/>
    </xf>
    <xf numFmtId="1" fontId="7" fillId="33" borderId="0" xfId="0" applyNumberFormat="1" applyFont="1" applyFill="1" applyAlignment="1">
      <alignment/>
    </xf>
    <xf numFmtId="183" fontId="7" fillId="33" borderId="0" xfId="0" applyNumberFormat="1" applyFont="1" applyFill="1" applyBorder="1" applyAlignment="1">
      <alignment horizontal="right"/>
    </xf>
    <xf numFmtId="1" fontId="4" fillId="33" borderId="0" xfId="0" applyNumberFormat="1" applyFont="1" applyFill="1" applyAlignment="1">
      <alignment/>
    </xf>
    <xf numFmtId="1" fontId="6" fillId="33" borderId="10" xfId="0" applyNumberFormat="1" applyFont="1" applyFill="1" applyBorder="1" applyAlignment="1">
      <alignment vertical="top"/>
    </xf>
    <xf numFmtId="183" fontId="5" fillId="33" borderId="0" xfId="0" applyNumberFormat="1" applyFont="1" applyFill="1" applyBorder="1" applyAlignment="1">
      <alignment horizontal="right" vertical="center"/>
    </xf>
    <xf numFmtId="183" fontId="6" fillId="33" borderId="10" xfId="0" applyNumberFormat="1" applyFont="1" applyFill="1" applyBorder="1" applyAlignment="1">
      <alignment horizontal="right" vertical="top"/>
    </xf>
    <xf numFmtId="183" fontId="8" fillId="33" borderId="0" xfId="0" applyNumberFormat="1" applyFont="1" applyFill="1" applyBorder="1" applyAlignment="1">
      <alignment horizontal="right"/>
    </xf>
    <xf numFmtId="183" fontId="4" fillId="33" borderId="0" xfId="0" applyNumberFormat="1" applyFont="1" applyFill="1" applyAlignment="1">
      <alignment horizontal="right"/>
    </xf>
    <xf numFmtId="183" fontId="7" fillId="0" borderId="0" xfId="0" applyNumberFormat="1" applyFont="1" applyFill="1" applyBorder="1" applyAlignment="1">
      <alignment horizontal="right"/>
    </xf>
    <xf numFmtId="1" fontId="4" fillId="0" borderId="0" xfId="0" applyNumberFormat="1" applyFont="1" applyFill="1" applyAlignment="1">
      <alignment/>
    </xf>
    <xf numFmtId="183" fontId="4" fillId="0" borderId="0" xfId="0" applyNumberFormat="1" applyFont="1" applyFill="1" applyAlignment="1">
      <alignment horizontal="right"/>
    </xf>
    <xf numFmtId="1" fontId="4" fillId="0" borderId="0" xfId="0" applyNumberFormat="1" applyFont="1" applyFill="1" applyBorder="1" applyAlignment="1">
      <alignment/>
    </xf>
    <xf numFmtId="1" fontId="8" fillId="0" borderId="10" xfId="0" applyNumberFormat="1" applyFont="1" applyFill="1" applyBorder="1" applyAlignment="1">
      <alignment wrapText="1"/>
    </xf>
    <xf numFmtId="1" fontId="8" fillId="0" borderId="0" xfId="0" applyNumberFormat="1" applyFont="1" applyFill="1" applyBorder="1" applyAlignment="1">
      <alignment horizontal="left"/>
    </xf>
    <xf numFmtId="1" fontId="7" fillId="0" borderId="0" xfId="0" applyNumberFormat="1" applyFont="1" applyFill="1" applyBorder="1" applyAlignment="1">
      <alignment/>
    </xf>
    <xf numFmtId="1" fontId="8" fillId="0" borderId="0" xfId="0" applyNumberFormat="1" applyFont="1" applyFill="1" applyBorder="1" applyAlignment="1">
      <alignment horizontal="right"/>
    </xf>
    <xf numFmtId="1" fontId="5" fillId="0" borderId="0" xfId="0" applyNumberFormat="1" applyFont="1" applyFill="1" applyBorder="1" applyAlignment="1">
      <alignment vertical="center"/>
    </xf>
    <xf numFmtId="183" fontId="5" fillId="0" borderId="0" xfId="0" applyNumberFormat="1" applyFont="1" applyFill="1" applyBorder="1" applyAlignment="1">
      <alignment horizontal="right" vertical="center"/>
    </xf>
    <xf numFmtId="1" fontId="8" fillId="0" borderId="0" xfId="0" applyNumberFormat="1" applyFont="1" applyFill="1" applyBorder="1" applyAlignment="1">
      <alignment horizontal="center"/>
    </xf>
    <xf numFmtId="1" fontId="8" fillId="0" borderId="0" xfId="0" applyNumberFormat="1" applyFont="1" applyFill="1" applyBorder="1" applyAlignment="1">
      <alignment horizontal="center" vertical="center"/>
    </xf>
    <xf numFmtId="1" fontId="8" fillId="0" borderId="0" xfId="0" applyNumberFormat="1" applyFont="1" applyFill="1" applyBorder="1" applyAlignment="1">
      <alignment/>
    </xf>
    <xf numFmtId="1" fontId="7" fillId="0" borderId="0" xfId="0" applyNumberFormat="1" applyFont="1" applyFill="1" applyBorder="1" applyAlignment="1">
      <alignment horizontal="center"/>
    </xf>
    <xf numFmtId="1" fontId="7" fillId="0" borderId="0" xfId="0" applyNumberFormat="1" applyFont="1" applyFill="1" applyBorder="1" applyAlignment="1">
      <alignment horizontal="right"/>
    </xf>
    <xf numFmtId="1" fontId="7" fillId="0" borderId="0" xfId="0" applyNumberFormat="1" applyFont="1" applyFill="1" applyBorder="1" applyAlignment="1">
      <alignment horizontal="center" vertical="top"/>
    </xf>
    <xf numFmtId="183" fontId="8" fillId="0" borderId="0" xfId="0" applyNumberFormat="1" applyFont="1" applyFill="1" applyBorder="1" applyAlignment="1">
      <alignment horizontal="right"/>
    </xf>
    <xf numFmtId="1" fontId="4" fillId="0" borderId="0" xfId="0" applyNumberFormat="1" applyFont="1" applyFill="1" applyBorder="1" applyAlignment="1">
      <alignment/>
    </xf>
    <xf numFmtId="183" fontId="7" fillId="0" borderId="0" xfId="0" applyNumberFormat="1" applyFont="1" applyFill="1" applyBorder="1" applyAlignment="1">
      <alignment/>
    </xf>
    <xf numFmtId="1" fontId="4" fillId="0" borderId="10" xfId="0" applyNumberFormat="1" applyFont="1" applyFill="1" applyBorder="1" applyAlignment="1">
      <alignment/>
    </xf>
    <xf numFmtId="1" fontId="4" fillId="0" borderId="10" xfId="0" applyNumberFormat="1" applyFont="1" applyFill="1" applyBorder="1" applyAlignment="1">
      <alignment horizontal="left"/>
    </xf>
    <xf numFmtId="183" fontId="6" fillId="0" borderId="10" xfId="0" applyNumberFormat="1" applyFont="1" applyFill="1" applyBorder="1" applyAlignment="1">
      <alignment horizontal="right" vertical="top"/>
    </xf>
    <xf numFmtId="1" fontId="8" fillId="0" borderId="11" xfId="0" applyNumberFormat="1" applyFont="1" applyFill="1" applyBorder="1" applyAlignment="1">
      <alignment horizontal="center"/>
    </xf>
    <xf numFmtId="1" fontId="7" fillId="0" borderId="12" xfId="0" applyNumberFormat="1" applyFont="1" applyFill="1" applyBorder="1" applyAlignment="1">
      <alignment horizontal="center"/>
    </xf>
    <xf numFmtId="0" fontId="0" fillId="0" borderId="0" xfId="0" applyFont="1" applyBorder="1" applyAlignment="1">
      <alignment vertical="top"/>
    </xf>
    <xf numFmtId="1" fontId="4" fillId="33" borderId="0" xfId="0" applyNumberFormat="1" applyFont="1" applyFill="1" applyBorder="1" applyAlignment="1">
      <alignment/>
    </xf>
    <xf numFmtId="183" fontId="52" fillId="0" borderId="0" xfId="0" applyNumberFormat="1" applyFont="1" applyFill="1" applyBorder="1" applyAlignment="1">
      <alignment horizontal="right"/>
    </xf>
    <xf numFmtId="183" fontId="4" fillId="0" borderId="0" xfId="0" applyNumberFormat="1" applyFont="1" applyFill="1" applyBorder="1" applyAlignment="1">
      <alignment horizontal="right"/>
    </xf>
    <xf numFmtId="1" fontId="8" fillId="0" borderId="0" xfId="0" applyNumberFormat="1" applyFont="1" applyFill="1" applyBorder="1" applyAlignment="1">
      <alignment horizontal="center" vertical="center" wrapText="1"/>
    </xf>
    <xf numFmtId="183" fontId="8" fillId="0" borderId="0" xfId="0" applyNumberFormat="1" applyFont="1" applyFill="1" applyBorder="1" applyAlignment="1">
      <alignment horizontal="center"/>
    </xf>
    <xf numFmtId="183" fontId="7" fillId="0" borderId="12" xfId="0" applyNumberFormat="1" applyFont="1" applyFill="1" applyBorder="1" applyAlignment="1">
      <alignment horizontal="center"/>
    </xf>
    <xf numFmtId="1" fontId="8" fillId="0" borderId="10" xfId="0" applyNumberFormat="1" applyFont="1" applyFill="1" applyBorder="1" applyAlignment="1">
      <alignment horizontal="center" wrapText="1"/>
    </xf>
    <xf numFmtId="183" fontId="7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1" fontId="3" fillId="0" borderId="10" xfId="0" applyNumberFormat="1" applyFont="1" applyFill="1" applyBorder="1" applyAlignment="1">
      <alignment horizontal="center"/>
    </xf>
    <xf numFmtId="183" fontId="7" fillId="33" borderId="0" xfId="0" applyNumberFormat="1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1" fontId="7" fillId="0" borderId="10" xfId="0" applyNumberFormat="1" applyFont="1" applyFill="1" applyBorder="1" applyAlignment="1">
      <alignment horizontal="center"/>
    </xf>
    <xf numFmtId="1" fontId="6" fillId="0" borderId="0" xfId="0" applyNumberFormat="1" applyFont="1" applyFill="1" applyBorder="1" applyAlignment="1">
      <alignment horizontal="center" vertical="center"/>
    </xf>
    <xf numFmtId="1" fontId="6" fillId="0" borderId="10" xfId="0" applyNumberFormat="1" applyFont="1" applyFill="1" applyBorder="1" applyAlignment="1">
      <alignment horizontal="center" vertical="center"/>
    </xf>
    <xf numFmtId="183" fontId="6" fillId="0" borderId="0" xfId="0" applyNumberFormat="1" applyFont="1" applyFill="1" applyBorder="1" applyAlignment="1">
      <alignment horizontal="center"/>
    </xf>
    <xf numFmtId="1" fontId="4" fillId="33" borderId="0" xfId="0" applyNumberFormat="1" applyFont="1" applyFill="1" applyBorder="1" applyAlignment="1">
      <alignment horizontal="center"/>
    </xf>
    <xf numFmtId="183" fontId="4" fillId="0" borderId="10" xfId="0" applyNumberFormat="1" applyFont="1" applyFill="1" applyBorder="1" applyAlignment="1">
      <alignment horizontal="center"/>
    </xf>
    <xf numFmtId="183" fontId="4" fillId="0" borderId="0" xfId="0" applyNumberFormat="1" applyFont="1" applyFill="1" applyBorder="1" applyAlignment="1">
      <alignment horizontal="center"/>
    </xf>
    <xf numFmtId="1" fontId="4" fillId="0" borderId="10" xfId="0" applyNumberFormat="1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 vertical="center"/>
    </xf>
    <xf numFmtId="1" fontId="6" fillId="0" borderId="10" xfId="0" applyNumberFormat="1" applyFont="1" applyFill="1" applyBorder="1" applyAlignment="1">
      <alignment horizontal="center" vertical="top"/>
    </xf>
    <xf numFmtId="183" fontId="5" fillId="0" borderId="0" xfId="0" applyNumberFormat="1" applyFont="1" applyFill="1" applyBorder="1" applyAlignment="1">
      <alignment horizontal="center" vertical="center"/>
    </xf>
    <xf numFmtId="183" fontId="6" fillId="0" borderId="10" xfId="0" applyNumberFormat="1" applyFont="1" applyFill="1" applyBorder="1" applyAlignment="1">
      <alignment horizontal="center" vertical="top"/>
    </xf>
    <xf numFmtId="1" fontId="53" fillId="0" borderId="11" xfId="0" applyNumberFormat="1" applyFont="1" applyFill="1" applyBorder="1" applyAlignment="1">
      <alignment horizontal="center"/>
    </xf>
    <xf numFmtId="1" fontId="4" fillId="33" borderId="0" xfId="0" applyNumberFormat="1" applyFont="1" applyFill="1" applyAlignment="1">
      <alignment horizontal="center"/>
    </xf>
    <xf numFmtId="1" fontId="7" fillId="0" borderId="0" xfId="0" applyNumberFormat="1" applyFont="1" applyFill="1" applyAlignment="1">
      <alignment horizontal="center"/>
    </xf>
    <xf numFmtId="1" fontId="7" fillId="33" borderId="0" xfId="0" applyNumberFormat="1" applyFont="1" applyFill="1" applyBorder="1" applyAlignment="1">
      <alignment horizontal="center"/>
    </xf>
    <xf numFmtId="183" fontId="5" fillId="33" borderId="0" xfId="0" applyNumberFormat="1" applyFont="1" applyFill="1" applyBorder="1" applyAlignment="1">
      <alignment horizontal="center" vertical="center"/>
    </xf>
    <xf numFmtId="183" fontId="6" fillId="33" borderId="10" xfId="0" applyNumberFormat="1" applyFont="1" applyFill="1" applyBorder="1" applyAlignment="1">
      <alignment horizontal="center" vertical="top"/>
    </xf>
    <xf numFmtId="183" fontId="8" fillId="33" borderId="0" xfId="0" applyNumberFormat="1" applyFont="1" applyFill="1" applyBorder="1" applyAlignment="1">
      <alignment horizontal="center"/>
    </xf>
    <xf numFmtId="183" fontId="7" fillId="33" borderId="12" xfId="0" applyNumberFormat="1" applyFont="1" applyFill="1" applyBorder="1" applyAlignment="1">
      <alignment horizontal="center"/>
    </xf>
    <xf numFmtId="183" fontId="4" fillId="0" borderId="0" xfId="0" applyNumberFormat="1" applyFont="1" applyFill="1" applyAlignment="1">
      <alignment horizontal="center"/>
    </xf>
    <xf numFmtId="183" fontId="4" fillId="33" borderId="0" xfId="0" applyNumberFormat="1" applyFont="1" applyFill="1" applyAlignment="1">
      <alignment horizontal="center"/>
    </xf>
    <xf numFmtId="185" fontId="4" fillId="0" borderId="0" xfId="0" applyNumberFormat="1" applyFont="1" applyFill="1" applyBorder="1" applyAlignment="1">
      <alignment horizontal="center"/>
    </xf>
    <xf numFmtId="185" fontId="4" fillId="0" borderId="10" xfId="0" applyNumberFormat="1" applyFont="1" applyFill="1" applyBorder="1" applyAlignment="1">
      <alignment horizontal="center"/>
    </xf>
    <xf numFmtId="185" fontId="8" fillId="0" borderId="11" xfId="0" applyNumberFormat="1" applyFont="1" applyFill="1" applyBorder="1" applyAlignment="1">
      <alignment horizontal="center"/>
    </xf>
    <xf numFmtId="185" fontId="7" fillId="0" borderId="12" xfId="0" applyNumberFormat="1" applyFont="1" applyFill="1" applyBorder="1" applyAlignment="1">
      <alignment horizontal="center"/>
    </xf>
    <xf numFmtId="185" fontId="7" fillId="0" borderId="0" xfId="0" applyNumberFormat="1" applyFont="1" applyFill="1" applyBorder="1" applyAlignment="1">
      <alignment horizontal="center"/>
    </xf>
    <xf numFmtId="185" fontId="8" fillId="0" borderId="0" xfId="0" applyNumberFormat="1" applyFont="1" applyFill="1" applyBorder="1" applyAlignment="1">
      <alignment horizontal="center"/>
    </xf>
    <xf numFmtId="185" fontId="8" fillId="0" borderId="10" xfId="0" applyNumberFormat="1" applyFont="1" applyFill="1" applyBorder="1" applyAlignment="1">
      <alignment horizontal="center" wrapText="1"/>
    </xf>
    <xf numFmtId="185" fontId="4" fillId="33" borderId="0" xfId="0" applyNumberFormat="1" applyFont="1" applyFill="1" applyBorder="1" applyAlignment="1">
      <alignment horizontal="center"/>
    </xf>
    <xf numFmtId="183" fontId="8" fillId="0" borderId="10" xfId="0" applyNumberFormat="1" applyFont="1" applyFill="1" applyBorder="1" applyAlignment="1">
      <alignment horizontal="center" wrapText="1"/>
    </xf>
    <xf numFmtId="183" fontId="8" fillId="0" borderId="11" xfId="0" applyNumberFormat="1" applyFont="1" applyFill="1" applyBorder="1" applyAlignment="1">
      <alignment horizontal="center"/>
    </xf>
    <xf numFmtId="185" fontId="5" fillId="0" borderId="0" xfId="0" applyNumberFormat="1" applyFont="1" applyFill="1" applyBorder="1" applyAlignment="1">
      <alignment horizontal="center" vertical="center"/>
    </xf>
    <xf numFmtId="185" fontId="6" fillId="0" borderId="10" xfId="0" applyNumberFormat="1" applyFont="1" applyFill="1" applyBorder="1" applyAlignment="1">
      <alignment horizontal="center" vertical="top"/>
    </xf>
    <xf numFmtId="183" fontId="4" fillId="0" borderId="0" xfId="0" applyNumberFormat="1" applyFont="1" applyFill="1" applyBorder="1" applyAlignment="1">
      <alignment/>
    </xf>
    <xf numFmtId="183" fontId="8" fillId="0" borderId="11" xfId="0" applyNumberFormat="1" applyFont="1" applyFill="1" applyBorder="1" applyAlignment="1">
      <alignment horizontal="right"/>
    </xf>
    <xf numFmtId="183" fontId="7" fillId="0" borderId="12" xfId="0" applyNumberFormat="1" applyFont="1" applyFill="1" applyBorder="1" applyAlignment="1">
      <alignment horizontal="right"/>
    </xf>
    <xf numFmtId="183" fontId="4" fillId="0" borderId="0" xfId="0" applyNumberFormat="1" applyFont="1" applyFill="1" applyBorder="1" applyAlignment="1">
      <alignment/>
    </xf>
    <xf numFmtId="183" fontId="6" fillId="0" borderId="10" xfId="0" applyNumberFormat="1" applyFont="1" applyFill="1" applyBorder="1" applyAlignment="1">
      <alignment horizontal="center" vertical="center"/>
    </xf>
    <xf numFmtId="186" fontId="7" fillId="0" borderId="0" xfId="0" applyNumberFormat="1" applyFont="1" applyFill="1" applyBorder="1" applyAlignment="1">
      <alignment horizontal="center"/>
    </xf>
    <xf numFmtId="186" fontId="4" fillId="0" borderId="10" xfId="0" applyNumberFormat="1" applyFont="1" applyFill="1" applyBorder="1" applyAlignment="1">
      <alignment horizontal="center"/>
    </xf>
    <xf numFmtId="186" fontId="8" fillId="0" borderId="11" xfId="0" applyNumberFormat="1" applyFont="1" applyFill="1" applyBorder="1" applyAlignment="1">
      <alignment horizontal="center"/>
    </xf>
    <xf numFmtId="186" fontId="7" fillId="0" borderId="12" xfId="0" applyNumberFormat="1" applyFont="1" applyFill="1" applyBorder="1" applyAlignment="1">
      <alignment horizontal="center"/>
    </xf>
    <xf numFmtId="186" fontId="4" fillId="0" borderId="0" xfId="0" applyNumberFormat="1" applyFont="1" applyFill="1" applyBorder="1" applyAlignment="1">
      <alignment horizontal="center"/>
    </xf>
    <xf numFmtId="185" fontId="4" fillId="33" borderId="0" xfId="0" applyNumberFormat="1" applyFont="1" applyFill="1" applyAlignment="1">
      <alignment horizontal="center"/>
    </xf>
    <xf numFmtId="185" fontId="53" fillId="0" borderId="11" xfId="0" applyNumberFormat="1" applyFont="1" applyFill="1" applyBorder="1" applyAlignment="1">
      <alignment horizontal="center"/>
    </xf>
    <xf numFmtId="185" fontId="54" fillId="0" borderId="12" xfId="0" applyNumberFormat="1" applyFont="1" applyFill="1" applyBorder="1" applyAlignment="1">
      <alignment horizontal="center"/>
    </xf>
    <xf numFmtId="185" fontId="7" fillId="0" borderId="0" xfId="0" applyNumberFormat="1" applyFont="1" applyFill="1" applyAlignment="1">
      <alignment horizontal="center"/>
    </xf>
    <xf numFmtId="185" fontId="5" fillId="33" borderId="0" xfId="0" applyNumberFormat="1" applyFont="1" applyFill="1" applyBorder="1" applyAlignment="1">
      <alignment horizontal="center" vertical="center"/>
    </xf>
    <xf numFmtId="185" fontId="6" fillId="33" borderId="10" xfId="0" applyNumberFormat="1" applyFont="1" applyFill="1" applyBorder="1" applyAlignment="1">
      <alignment horizontal="center" vertical="top"/>
    </xf>
    <xf numFmtId="185" fontId="8" fillId="33" borderId="0" xfId="0" applyNumberFormat="1" applyFont="1" applyFill="1" applyBorder="1" applyAlignment="1">
      <alignment horizontal="center"/>
    </xf>
    <xf numFmtId="185" fontId="7" fillId="33" borderId="12" xfId="0" applyNumberFormat="1" applyFont="1" applyFill="1" applyBorder="1" applyAlignment="1">
      <alignment horizontal="center"/>
    </xf>
    <xf numFmtId="183" fontId="10" fillId="0" borderId="0" xfId="0" applyNumberFormat="1" applyFont="1" applyFill="1" applyBorder="1" applyAlignment="1">
      <alignment horizontal="center"/>
    </xf>
    <xf numFmtId="185" fontId="4" fillId="0" borderId="0" xfId="0" applyNumberFormat="1" applyFont="1" applyFill="1" applyAlignment="1">
      <alignment/>
    </xf>
    <xf numFmtId="185" fontId="4" fillId="33" borderId="0" xfId="0" applyNumberFormat="1" applyFont="1" applyFill="1" applyAlignment="1">
      <alignment/>
    </xf>
    <xf numFmtId="3" fontId="4" fillId="0" borderId="0" xfId="0" applyNumberFormat="1" applyFont="1" applyFill="1" applyBorder="1" applyAlignment="1">
      <alignment horizontal="center"/>
    </xf>
    <xf numFmtId="1" fontId="4" fillId="33" borderId="13" xfId="0" applyNumberFormat="1" applyFont="1" applyFill="1" applyBorder="1" applyAlignment="1">
      <alignment/>
    </xf>
    <xf numFmtId="1" fontId="8" fillId="0" borderId="0" xfId="0" applyNumberFormat="1" applyFont="1" applyFill="1" applyBorder="1" applyAlignment="1">
      <alignment vertical="top"/>
    </xf>
    <xf numFmtId="1" fontId="7" fillId="0" borderId="12" xfId="0" applyNumberFormat="1" applyFont="1" applyFill="1" applyBorder="1" applyAlignment="1">
      <alignment/>
    </xf>
    <xf numFmtId="183" fontId="7" fillId="0" borderId="11" xfId="0" applyNumberFormat="1" applyFont="1" applyFill="1" applyBorder="1" applyAlignment="1">
      <alignment horizontal="right"/>
    </xf>
    <xf numFmtId="1" fontId="7" fillId="0" borderId="11" xfId="0" applyNumberFormat="1" applyFont="1" applyFill="1" applyBorder="1" applyAlignment="1">
      <alignment/>
    </xf>
    <xf numFmtId="1" fontId="54" fillId="0" borderId="12" xfId="0" applyNumberFormat="1" applyFont="1" applyFill="1" applyBorder="1" applyAlignment="1">
      <alignment horizontal="center"/>
    </xf>
    <xf numFmtId="1" fontId="7" fillId="0" borderId="0" xfId="0" applyNumberFormat="1" applyFont="1" applyFill="1" applyBorder="1" applyAlignment="1">
      <alignment horizontal="left"/>
    </xf>
    <xf numFmtId="1" fontId="7" fillId="0" borderId="0" xfId="0" applyNumberFormat="1" applyFont="1" applyFill="1" applyBorder="1" applyAlignment="1">
      <alignment horizontal="left" vertical="top" wrapText="1"/>
    </xf>
    <xf numFmtId="1" fontId="7" fillId="0" borderId="0" xfId="0" applyNumberFormat="1" applyFont="1" applyFill="1" applyBorder="1" applyAlignment="1">
      <alignment horizontal="center" vertical="top" wrapText="1"/>
    </xf>
    <xf numFmtId="1" fontId="7" fillId="0" borderId="0" xfId="0" applyNumberFormat="1" applyFont="1" applyFill="1" applyBorder="1" applyAlignment="1">
      <alignment/>
    </xf>
    <xf numFmtId="183" fontId="7" fillId="0" borderId="0" xfId="0" applyNumberFormat="1" applyFont="1" applyFill="1" applyBorder="1" applyAlignment="1">
      <alignment horizontal="left"/>
    </xf>
    <xf numFmtId="1" fontId="7" fillId="0" borderId="0" xfId="0" applyNumberFormat="1" applyFont="1" applyFill="1" applyAlignment="1">
      <alignment horizontal="left"/>
    </xf>
    <xf numFmtId="1" fontId="8" fillId="33" borderId="14" xfId="0" applyNumberFormat="1" applyFont="1" applyFill="1" applyBorder="1" applyAlignment="1">
      <alignment/>
    </xf>
    <xf numFmtId="185" fontId="8" fillId="33" borderId="15" xfId="0" applyNumberFormat="1" applyFont="1" applyFill="1" applyBorder="1" applyAlignment="1">
      <alignment horizontal="center"/>
    </xf>
    <xf numFmtId="183" fontId="8" fillId="33" borderId="15" xfId="0" applyNumberFormat="1" applyFont="1" applyFill="1" applyBorder="1" applyAlignment="1">
      <alignment horizontal="center"/>
    </xf>
    <xf numFmtId="183" fontId="8" fillId="33" borderId="15" xfId="0" applyNumberFormat="1" applyFont="1" applyFill="1" applyBorder="1" applyAlignment="1">
      <alignment horizontal="right"/>
    </xf>
    <xf numFmtId="1" fontId="7" fillId="0" borderId="15" xfId="0" applyNumberFormat="1" applyFont="1" applyFill="1" applyBorder="1" applyAlignment="1">
      <alignment/>
    </xf>
    <xf numFmtId="1" fontId="7" fillId="0" borderId="15" xfId="0" applyNumberFormat="1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0" fontId="0" fillId="0" borderId="15" xfId="0" applyFont="1" applyFill="1" applyBorder="1" applyAlignment="1">
      <alignment horizontal="center"/>
    </xf>
    <xf numFmtId="183" fontId="0" fillId="0" borderId="15" xfId="0" applyNumberFormat="1" applyFont="1" applyFill="1" applyBorder="1" applyAlignment="1">
      <alignment horizontal="center"/>
    </xf>
    <xf numFmtId="1" fontId="7" fillId="33" borderId="16" xfId="0" applyNumberFormat="1" applyFont="1" applyFill="1" applyBorder="1" applyAlignment="1">
      <alignment/>
    </xf>
    <xf numFmtId="1" fontId="8" fillId="33" borderId="17" xfId="0" applyNumberFormat="1" applyFont="1" applyFill="1" applyBorder="1" applyAlignment="1">
      <alignment/>
    </xf>
    <xf numFmtId="1" fontId="7" fillId="33" borderId="18" xfId="0" applyNumberFormat="1" applyFont="1" applyFill="1" applyBorder="1" applyAlignment="1">
      <alignment/>
    </xf>
    <xf numFmtId="1" fontId="8" fillId="33" borderId="17" xfId="0" applyNumberFormat="1" applyFont="1" applyFill="1" applyBorder="1" applyAlignment="1">
      <alignment horizontal="left"/>
    </xf>
    <xf numFmtId="1" fontId="7" fillId="33" borderId="17" xfId="0" applyNumberFormat="1" applyFont="1" applyFill="1" applyBorder="1" applyAlignment="1">
      <alignment horizontal="left"/>
    </xf>
    <xf numFmtId="1" fontId="4" fillId="33" borderId="18" xfId="0" applyNumberFormat="1" applyFont="1" applyFill="1" applyBorder="1" applyAlignment="1">
      <alignment/>
    </xf>
    <xf numFmtId="1" fontId="8" fillId="0" borderId="17" xfId="0" applyNumberFormat="1" applyFont="1" applyFill="1" applyBorder="1" applyAlignment="1">
      <alignment horizontal="left"/>
    </xf>
    <xf numFmtId="1" fontId="4" fillId="0" borderId="18" xfId="0" applyNumberFormat="1" applyFont="1" applyFill="1" applyBorder="1" applyAlignment="1">
      <alignment/>
    </xf>
    <xf numFmtId="183" fontId="54" fillId="0" borderId="0" xfId="0" applyNumberFormat="1" applyFont="1" applyFill="1" applyBorder="1" applyAlignment="1">
      <alignment horizontal="right"/>
    </xf>
    <xf numFmtId="183" fontId="55" fillId="0" borderId="0" xfId="0" applyNumberFormat="1" applyFont="1" applyFill="1" applyBorder="1" applyAlignment="1">
      <alignment horizontal="right"/>
    </xf>
    <xf numFmtId="183" fontId="54" fillId="0" borderId="0" xfId="0" applyNumberFormat="1" applyFont="1" applyFill="1" applyBorder="1" applyAlignment="1">
      <alignment horizontal="center"/>
    </xf>
    <xf numFmtId="189" fontId="8" fillId="0" borderId="10" xfId="0" applyNumberFormat="1" applyFont="1" applyFill="1" applyBorder="1" applyAlignment="1">
      <alignment horizontal="right"/>
    </xf>
    <xf numFmtId="189" fontId="7" fillId="0" borderId="10" xfId="0" applyNumberFormat="1" applyFont="1" applyFill="1" applyBorder="1" applyAlignment="1">
      <alignment horizontal="center"/>
    </xf>
    <xf numFmtId="189" fontId="7" fillId="0" borderId="10" xfId="0" applyNumberFormat="1" applyFont="1" applyFill="1" applyBorder="1" applyAlignment="1">
      <alignment horizontal="right"/>
    </xf>
    <xf numFmtId="189" fontId="52" fillId="0" borderId="10" xfId="0" applyNumberFormat="1" applyFont="1" applyFill="1" applyBorder="1" applyAlignment="1">
      <alignment horizontal="right"/>
    </xf>
    <xf numFmtId="189" fontId="4" fillId="0" borderId="10" xfId="0" applyNumberFormat="1" applyFont="1" applyFill="1" applyBorder="1" applyAlignment="1">
      <alignment horizontal="center"/>
    </xf>
    <xf numFmtId="189" fontId="4" fillId="0" borderId="10" xfId="0" applyNumberFormat="1" applyFont="1" applyFill="1" applyBorder="1" applyAlignment="1">
      <alignment/>
    </xf>
    <xf numFmtId="189" fontId="4" fillId="0" borderId="0" xfId="0" applyNumberFormat="1" applyFont="1" applyFill="1" applyBorder="1" applyAlignment="1">
      <alignment/>
    </xf>
    <xf numFmtId="189" fontId="8" fillId="0" borderId="19" xfId="0" applyNumberFormat="1" applyFont="1" applyFill="1" applyBorder="1" applyAlignment="1" quotePrefix="1">
      <alignment horizontal="left"/>
    </xf>
    <xf numFmtId="189" fontId="4" fillId="0" borderId="20" xfId="0" applyNumberFormat="1" applyFont="1" applyFill="1" applyBorder="1" applyAlignment="1">
      <alignment/>
    </xf>
    <xf numFmtId="183" fontId="7" fillId="0" borderId="10" xfId="0" applyNumberFormat="1" applyFont="1" applyFill="1" applyBorder="1" applyAlignment="1">
      <alignment horizontal="center"/>
    </xf>
    <xf numFmtId="185" fontId="7" fillId="0" borderId="10" xfId="0" applyNumberFormat="1" applyFont="1" applyFill="1" applyBorder="1" applyAlignment="1">
      <alignment horizontal="center"/>
    </xf>
    <xf numFmtId="183" fontId="54" fillId="0" borderId="10" xfId="0" applyNumberFormat="1" applyFont="1" applyFill="1" applyBorder="1" applyAlignment="1">
      <alignment horizontal="right"/>
    </xf>
    <xf numFmtId="183" fontId="55" fillId="0" borderId="10" xfId="0" applyNumberFormat="1" applyFont="1" applyFill="1" applyBorder="1" applyAlignment="1">
      <alignment horizontal="right"/>
    </xf>
    <xf numFmtId="183" fontId="54" fillId="0" borderId="10" xfId="0" applyNumberFormat="1" applyFont="1" applyFill="1" applyBorder="1" applyAlignment="1">
      <alignment horizontal="center"/>
    </xf>
    <xf numFmtId="183" fontId="52" fillId="0" borderId="10" xfId="0" applyNumberFormat="1" applyFont="1" applyFill="1" applyBorder="1" applyAlignment="1">
      <alignment horizontal="right"/>
    </xf>
    <xf numFmtId="183" fontId="7" fillId="0" borderId="10" xfId="0" applyNumberFormat="1" applyFont="1" applyFill="1" applyBorder="1" applyAlignment="1">
      <alignment horizontal="right"/>
    </xf>
    <xf numFmtId="190" fontId="7" fillId="0" borderId="10" xfId="0" applyNumberFormat="1" applyFont="1" applyFill="1" applyBorder="1" applyAlignment="1">
      <alignment horizontal="center"/>
    </xf>
    <xf numFmtId="185" fontId="8" fillId="0" borderId="10" xfId="0" applyNumberFormat="1" applyFont="1" applyFill="1" applyBorder="1" applyAlignment="1">
      <alignment horizontal="center"/>
    </xf>
    <xf numFmtId="183" fontId="8" fillId="0" borderId="10" xfId="0" applyNumberFormat="1" applyFont="1" applyFill="1" applyBorder="1" applyAlignment="1">
      <alignment horizontal="center"/>
    </xf>
    <xf numFmtId="1" fontId="54" fillId="0" borderId="12" xfId="0" applyNumberFormat="1" applyFont="1" applyFill="1" applyBorder="1" applyAlignment="1">
      <alignment horizontal="center"/>
    </xf>
    <xf numFmtId="1" fontId="55" fillId="0" borderId="12" xfId="0" applyNumberFormat="1" applyFont="1" applyFill="1" applyBorder="1" applyAlignment="1">
      <alignment horizontal="center"/>
    </xf>
    <xf numFmtId="1" fontId="8" fillId="0" borderId="0" xfId="0" applyNumberFormat="1" applyFont="1" applyFill="1" applyBorder="1" applyAlignment="1">
      <alignment horizontal="center"/>
    </xf>
    <xf numFmtId="1" fontId="8" fillId="0" borderId="15" xfId="0" applyNumberFormat="1" applyFont="1" applyFill="1" applyBorder="1" applyAlignment="1">
      <alignment horizontal="center" wrapText="1"/>
    </xf>
    <xf numFmtId="1" fontId="8" fillId="0" borderId="12" xfId="0" applyNumberFormat="1" applyFont="1" applyFill="1" applyBorder="1" applyAlignment="1">
      <alignment horizontal="center" wrapText="1"/>
    </xf>
    <xf numFmtId="1" fontId="8" fillId="0" borderId="11" xfId="0" applyNumberFormat="1" applyFont="1" applyFill="1" applyBorder="1" applyAlignment="1">
      <alignment horizontal="left"/>
    </xf>
    <xf numFmtId="1" fontId="8" fillId="0" borderId="10" xfId="0" applyNumberFormat="1" applyFont="1" applyFill="1" applyBorder="1" applyAlignment="1">
      <alignment horizontal="center" wrapText="1"/>
    </xf>
    <xf numFmtId="183" fontId="8" fillId="0" borderId="0" xfId="0" applyNumberFormat="1" applyFont="1" applyFill="1" applyBorder="1" applyAlignment="1">
      <alignment horizontal="center"/>
    </xf>
    <xf numFmtId="1" fontId="7" fillId="0" borderId="12" xfId="0" applyNumberFormat="1" applyFont="1" applyFill="1" applyBorder="1" applyAlignment="1">
      <alignment horizontal="center"/>
    </xf>
    <xf numFmtId="1" fontId="53" fillId="0" borderId="0" xfId="0" applyNumberFormat="1" applyFont="1" applyFill="1" applyBorder="1" applyAlignment="1">
      <alignment horizontal="center"/>
    </xf>
    <xf numFmtId="1" fontId="8" fillId="33" borderId="12" xfId="0" applyNumberFormat="1" applyFont="1" applyFill="1" applyBorder="1" applyAlignment="1">
      <alignment horizontal="center" vertical="top"/>
    </xf>
    <xf numFmtId="0" fontId="0" fillId="0" borderId="12" xfId="0" applyFont="1" applyBorder="1" applyAlignment="1">
      <alignment vertical="top"/>
    </xf>
    <xf numFmtId="183" fontId="7" fillId="0" borderId="12" xfId="0" applyNumberFormat="1" applyFont="1" applyFill="1" applyBorder="1" applyAlignment="1">
      <alignment horizontal="center"/>
    </xf>
    <xf numFmtId="1" fontId="7" fillId="0" borderId="0" xfId="0" applyNumberFormat="1" applyFont="1" applyFill="1" applyBorder="1" applyAlignment="1">
      <alignment horizontal="center"/>
    </xf>
    <xf numFmtId="1" fontId="8" fillId="0" borderId="0" xfId="0" applyNumberFormat="1" applyFont="1" applyFill="1" applyBorder="1" applyAlignment="1">
      <alignment horizontal="center" vertical="center" wrapText="1"/>
    </xf>
    <xf numFmtId="1" fontId="8" fillId="0" borderId="11" xfId="0" applyNumberFormat="1" applyFont="1" applyFill="1" applyBorder="1" applyAlignment="1">
      <alignment horizontal="center"/>
    </xf>
  </cellXfs>
  <cellStyles count="54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3" xfId="49"/>
    <cellStyle name="Normal 4" xfId="50"/>
    <cellStyle name="Normal 5" xfId="51"/>
    <cellStyle name="Normal 6" xfId="52"/>
    <cellStyle name="Normal 7" xfId="53"/>
    <cellStyle name="Not" xfId="54"/>
    <cellStyle name="Nötr" xfId="55"/>
    <cellStyle name="Currency" xfId="56"/>
    <cellStyle name="Currency [0]" xfId="57"/>
    <cellStyle name="Toplam" xfId="58"/>
    <cellStyle name="Uyarı Metni" xfId="59"/>
    <cellStyle name="Comma" xfId="60"/>
    <cellStyle name="Vurgu1" xfId="61"/>
    <cellStyle name="Vurgu2" xfId="62"/>
    <cellStyle name="Vurgu3" xfId="63"/>
    <cellStyle name="Vurgu4" xfId="64"/>
    <cellStyle name="Vurgu5" xfId="65"/>
    <cellStyle name="Vurgu6" xfId="66"/>
    <cellStyle name="Percen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</a:rPr>
              <a:t>Korunan Alan Sayıları</a:t>
            </a:r>
          </a:p>
        </c:rich>
      </c:tx>
      <c:layout>
        <c:manualLayout>
          <c:xMode val="factor"/>
          <c:yMode val="factor"/>
          <c:x val="0.01475"/>
          <c:y val="0.08075"/>
        </c:manualLayout>
      </c:layout>
      <c:spPr>
        <a:noFill/>
        <a:ln w="3175">
          <a:noFill/>
        </a:ln>
      </c:spPr>
    </c:title>
    <c:view3D>
      <c:rotX val="15"/>
      <c:hPercent val="32"/>
      <c:rotY val="20"/>
      <c:depthPercent val="100"/>
      <c:rAngAx val="1"/>
    </c:view3D>
    <c:plotArea>
      <c:layout>
        <c:manualLayout>
          <c:xMode val="edge"/>
          <c:yMode val="edge"/>
          <c:x val="0.0405"/>
          <c:y val="0.12875"/>
          <c:w val="0.94625"/>
          <c:h val="0.848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Sayfa1!$A$56:$A$69</c:f>
              <c:strCache>
                <c:ptCount val="14"/>
                <c:pt idx="0">
                  <c:v>Milli Park</c:v>
                </c:pt>
                <c:pt idx="1">
                  <c:v>Tabiat Parkı</c:v>
                </c:pt>
                <c:pt idx="2">
                  <c:v>Tabiatı Koruma Alanı</c:v>
                </c:pt>
                <c:pt idx="3">
                  <c:v>Tabiat Anıtı</c:v>
                </c:pt>
                <c:pt idx="4">
                  <c:v>Yaban Hayatı Geliştirme Sahası</c:v>
                </c:pt>
                <c:pt idx="5">
                  <c:v>Ramsar Alanı</c:v>
                </c:pt>
                <c:pt idx="6">
                  <c:v>Ulusal Öneme Haiz Sulak Alan</c:v>
                </c:pt>
                <c:pt idx="7">
                  <c:v>Mahalli Öneme Haiz Sulak Alan</c:v>
                </c:pt>
                <c:pt idx="8">
                  <c:v>Muhafaza Ormanı</c:v>
                </c:pt>
                <c:pt idx="9">
                  <c:v>Şehir (Kent) Ormanı</c:v>
                </c:pt>
                <c:pt idx="10">
                  <c:v>Gen Koruma Ormanı</c:v>
                </c:pt>
                <c:pt idx="11">
                  <c:v>Tohum Bahçesi</c:v>
                </c:pt>
                <c:pt idx="12">
                  <c:v>Tohum  Meşceresi</c:v>
                </c:pt>
              </c:strCache>
            </c:strRef>
          </c:cat>
          <c:val>
            <c:numRef>
              <c:f>Sayfa1!$B$56:$B$69</c:f>
              <c:numCache>
                <c:ptCount val="14"/>
              </c:numCache>
            </c:numRef>
          </c:val>
          <c:shape val="box"/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Sayfa1!$A$56:$A$69</c:f>
              <c:strCache>
                <c:ptCount val="14"/>
                <c:pt idx="0">
                  <c:v>Milli Park</c:v>
                </c:pt>
                <c:pt idx="1">
                  <c:v>Tabiat Parkı</c:v>
                </c:pt>
                <c:pt idx="2">
                  <c:v>Tabiatı Koruma Alanı</c:v>
                </c:pt>
                <c:pt idx="3">
                  <c:v>Tabiat Anıtı</c:v>
                </c:pt>
                <c:pt idx="4">
                  <c:v>Yaban Hayatı Geliştirme Sahası</c:v>
                </c:pt>
                <c:pt idx="5">
                  <c:v>Ramsar Alanı</c:v>
                </c:pt>
                <c:pt idx="6">
                  <c:v>Ulusal Öneme Haiz Sulak Alan</c:v>
                </c:pt>
                <c:pt idx="7">
                  <c:v>Mahalli Öneme Haiz Sulak Alan</c:v>
                </c:pt>
                <c:pt idx="8">
                  <c:v>Muhafaza Ormanı</c:v>
                </c:pt>
                <c:pt idx="9">
                  <c:v>Şehir (Kent) Ormanı</c:v>
                </c:pt>
                <c:pt idx="10">
                  <c:v>Gen Koruma Ormanı</c:v>
                </c:pt>
                <c:pt idx="11">
                  <c:v>Tohum Bahçesi</c:v>
                </c:pt>
                <c:pt idx="12">
                  <c:v>Tohum  Meşceresi</c:v>
                </c:pt>
              </c:strCache>
            </c:strRef>
          </c:cat>
          <c:val>
            <c:numRef>
              <c:f>Sayfa1!$C$56:$C$69</c:f>
              <c:numCache>
                <c:ptCount val="14"/>
              </c:numCache>
            </c:numRef>
          </c:val>
          <c:shape val="box"/>
        </c:ser>
        <c:ser>
          <c:idx val="2"/>
          <c:order val="2"/>
          <c:spPr>
            <a:solidFill>
              <a:srgbClr val="9BBB59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invertIfNegative val="0"/>
            <c:spPr>
              <a:solidFill>
                <a:srgbClr val="00B050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invertIfNegative val="0"/>
            <c:spPr>
              <a:solidFill>
                <a:srgbClr val="002060"/>
              </a:solidFill>
              <a:ln w="12700">
                <a:solidFill>
                  <a:srgbClr val="FFFFFF"/>
                </a:solidFill>
              </a:ln>
            </c:spPr>
          </c:dPt>
          <c:dPt>
            <c:idx val="3"/>
            <c:invertIfNegative val="0"/>
            <c:spPr>
              <a:solidFill>
                <a:srgbClr val="FFCC00"/>
              </a:solidFill>
              <a:ln w="12700">
                <a:solidFill>
                  <a:srgbClr val="FFFFFF"/>
                </a:solidFill>
              </a:ln>
            </c:spPr>
          </c:dPt>
          <c:dPt>
            <c:idx val="4"/>
            <c:invertIfNegative val="0"/>
            <c:spPr>
              <a:solidFill>
                <a:srgbClr val="93CDDD"/>
              </a:solidFill>
              <a:ln w="12700">
                <a:solidFill>
                  <a:srgbClr val="FFFFFF"/>
                </a:solidFill>
              </a:ln>
            </c:spPr>
          </c:dPt>
          <c:dPt>
            <c:idx val="5"/>
            <c:invertIfNegative val="0"/>
            <c:spPr>
              <a:solidFill>
                <a:srgbClr val="FAC090"/>
              </a:solidFill>
              <a:ln w="12700">
                <a:solidFill>
                  <a:srgbClr val="FFFFFF"/>
                </a:solidFill>
              </a:ln>
            </c:spPr>
          </c:dPt>
          <c:dPt>
            <c:idx val="6"/>
            <c:invertIfNegative val="0"/>
            <c:spPr>
              <a:solidFill>
                <a:srgbClr val="CCC1DA"/>
              </a:solidFill>
              <a:ln w="12700">
                <a:solidFill>
                  <a:srgbClr val="FFFFFF"/>
                </a:solidFill>
              </a:ln>
            </c:spPr>
          </c:dPt>
          <c:dPt>
            <c:idx val="7"/>
            <c:invertIfNegative val="0"/>
            <c:spPr>
              <a:solidFill>
                <a:srgbClr val="C3D69B"/>
              </a:solidFill>
              <a:ln w="12700">
                <a:solidFill>
                  <a:srgbClr val="FFFFFF"/>
                </a:solidFill>
              </a:ln>
            </c:spPr>
          </c:dPt>
          <c:dPt>
            <c:idx val="8"/>
            <c:invertIfNegative val="0"/>
            <c:spPr>
              <a:solidFill>
                <a:srgbClr val="FCC8F6"/>
              </a:solidFill>
              <a:ln w="12700">
                <a:solidFill>
                  <a:srgbClr val="FFFFFF"/>
                </a:solidFill>
              </a:ln>
            </c:spPr>
          </c:dPt>
          <c:dPt>
            <c:idx val="10"/>
            <c:invertIfNegative val="0"/>
            <c:spPr>
              <a:solidFill>
                <a:srgbClr val="95B3D7"/>
              </a:solidFill>
              <a:ln w="12700">
                <a:solidFill>
                  <a:srgbClr val="FFFFFF"/>
                </a:solidFill>
              </a:ln>
            </c:spPr>
          </c:dPt>
          <c:dPt>
            <c:idx val="11"/>
            <c:invertIfNegative val="0"/>
            <c:spPr>
              <a:solidFill>
                <a:srgbClr val="403152"/>
              </a:solidFill>
              <a:ln w="12700">
                <a:solidFill>
                  <a:srgbClr val="FFFF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solidFill>
                          <a:srgbClr val="000000"/>
                        </a:solidFill>
                      </a:rPr>
                      <a:t>142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solidFill>
                          <a:srgbClr val="000000"/>
                        </a:solidFill>
                      </a:rPr>
                      <a:t>308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solidFill>
                          <a:srgbClr val="000000"/>
                        </a:solidFill>
                      </a:rPr>
                      <a:t>185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solidFill>
                          <a:srgbClr val="000000"/>
                        </a:solidFill>
                      </a:rPr>
                      <a:t>321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Sayfa1!$A$56:$A$69</c:f>
              <c:strCache>
                <c:ptCount val="14"/>
                <c:pt idx="0">
                  <c:v>Milli Park</c:v>
                </c:pt>
                <c:pt idx="1">
                  <c:v>Tabiat Parkı</c:v>
                </c:pt>
                <c:pt idx="2">
                  <c:v>Tabiatı Koruma Alanı</c:v>
                </c:pt>
                <c:pt idx="3">
                  <c:v>Tabiat Anıtı</c:v>
                </c:pt>
                <c:pt idx="4">
                  <c:v>Yaban Hayatı Geliştirme Sahası</c:v>
                </c:pt>
                <c:pt idx="5">
                  <c:v>Ramsar Alanı</c:v>
                </c:pt>
                <c:pt idx="6">
                  <c:v>Ulusal Öneme Haiz Sulak Alan</c:v>
                </c:pt>
                <c:pt idx="7">
                  <c:v>Mahalli Öneme Haiz Sulak Alan</c:v>
                </c:pt>
                <c:pt idx="8">
                  <c:v>Muhafaza Ormanı</c:v>
                </c:pt>
                <c:pt idx="9">
                  <c:v>Şehir (Kent) Ormanı</c:v>
                </c:pt>
                <c:pt idx="10">
                  <c:v>Gen Koruma Ormanı</c:v>
                </c:pt>
                <c:pt idx="11">
                  <c:v>Tohum Bahçesi</c:v>
                </c:pt>
                <c:pt idx="12">
                  <c:v>Tohum  Meşceresi</c:v>
                </c:pt>
              </c:strCache>
            </c:strRef>
          </c:cat>
          <c:val>
            <c:numRef>
              <c:f>Sayfa1!$D$56:$D$69</c:f>
              <c:numCache>
                <c:ptCount val="14"/>
                <c:pt idx="0">
                  <c:v>42</c:v>
                </c:pt>
                <c:pt idx="1">
                  <c:v>223</c:v>
                </c:pt>
                <c:pt idx="2">
                  <c:v>30</c:v>
                </c:pt>
                <c:pt idx="3">
                  <c:v>111</c:v>
                </c:pt>
                <c:pt idx="4">
                  <c:v>81</c:v>
                </c:pt>
                <c:pt idx="5">
                  <c:v>14</c:v>
                </c:pt>
                <c:pt idx="6">
                  <c:v>45</c:v>
                </c:pt>
                <c:pt idx="7">
                  <c:v>8</c:v>
                </c:pt>
                <c:pt idx="8">
                  <c:v>55</c:v>
                </c:pt>
                <c:pt idx="9">
                  <c:v>142</c:v>
                </c:pt>
                <c:pt idx="10">
                  <c:v>308</c:v>
                </c:pt>
                <c:pt idx="11">
                  <c:v>185</c:v>
                </c:pt>
                <c:pt idx="12">
                  <c:v>321</c:v>
                </c:pt>
              </c:numCache>
            </c:numRef>
          </c:val>
          <c:shape val="box"/>
        </c:ser>
        <c:gapWidth val="0"/>
        <c:gapDepth val="0"/>
        <c:shape val="box"/>
        <c:axId val="30283451"/>
        <c:axId val="4115604"/>
      </c:bar3DChart>
      <c:catAx>
        <c:axId val="3028345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4115604"/>
        <c:crosses val="autoZero"/>
        <c:auto val="1"/>
        <c:lblOffset val="100"/>
        <c:tickLblSkip val="1"/>
        <c:noMultiLvlLbl val="0"/>
      </c:catAx>
      <c:valAx>
        <c:axId val="41156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Sayı</a:t>
                </a:r>
              </a:p>
            </c:rich>
          </c:tx>
          <c:layout>
            <c:manualLayout>
              <c:xMode val="factor"/>
              <c:yMode val="factor"/>
              <c:x val="-0.1645"/>
              <c:y val="0.078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283451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</a:rPr>
              <a:t>Korunan Alan Büyüklükleri </a:t>
            </a:r>
          </a:p>
        </c:rich>
      </c:tx>
      <c:layout>
        <c:manualLayout>
          <c:xMode val="factor"/>
          <c:yMode val="factor"/>
          <c:x val="-0.01425"/>
          <c:y val="0.047"/>
        </c:manualLayout>
      </c:layout>
      <c:spPr>
        <a:noFill/>
        <a:ln w="3175">
          <a:noFill/>
        </a:ln>
      </c:spPr>
    </c:title>
    <c:view3D>
      <c:rotX val="15"/>
      <c:hPercent val="24"/>
      <c:rotY val="20"/>
      <c:depthPercent val="100"/>
      <c:rAngAx val="1"/>
    </c:view3D>
    <c:plotArea>
      <c:layout>
        <c:manualLayout>
          <c:xMode val="edge"/>
          <c:yMode val="edge"/>
          <c:x val="0.031"/>
          <c:y val="0.12975"/>
          <c:w val="0.9585"/>
          <c:h val="0.84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Sayfa1!$A$1:$A$14</c:f>
              <c:strCache>
                <c:ptCount val="14"/>
                <c:pt idx="0">
                  <c:v>Milli Park</c:v>
                </c:pt>
                <c:pt idx="1">
                  <c:v>Tabiat Parkı</c:v>
                </c:pt>
                <c:pt idx="2">
                  <c:v>Tabiatı Koruma Alanı</c:v>
                </c:pt>
                <c:pt idx="3">
                  <c:v>Tabiat Anıtı</c:v>
                </c:pt>
                <c:pt idx="4">
                  <c:v>Yaban Hayatı Geliştirme Sahası</c:v>
                </c:pt>
                <c:pt idx="5">
                  <c:v>Ramsar Alanı</c:v>
                </c:pt>
                <c:pt idx="6">
                  <c:v>Ulusal Öneme Haiz Sulak Alan</c:v>
                </c:pt>
                <c:pt idx="7">
                  <c:v>Mahalli Öneme Haiz Sulak Alan</c:v>
                </c:pt>
                <c:pt idx="8">
                  <c:v>Muhafaza Ormanı</c:v>
                </c:pt>
                <c:pt idx="9">
                  <c:v>Şehir (Kent) Ormanı</c:v>
                </c:pt>
                <c:pt idx="10">
                  <c:v>Gen Koruma Ormanı</c:v>
                </c:pt>
                <c:pt idx="11">
                  <c:v>Tohum Bahçesi</c:v>
                </c:pt>
                <c:pt idx="12">
                  <c:v>Tohum  Meşceresi</c:v>
                </c:pt>
              </c:strCache>
            </c:strRef>
          </c:cat>
          <c:val>
            <c:numRef>
              <c:f>Sayfa1!$B$1:$B$14</c:f>
              <c:numCache>
                <c:ptCount val="14"/>
              </c:numCache>
            </c:numRef>
          </c:val>
          <c:shape val="box"/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Sayfa1!$A$1:$A$14</c:f>
              <c:strCache>
                <c:ptCount val="14"/>
                <c:pt idx="0">
                  <c:v>Milli Park</c:v>
                </c:pt>
                <c:pt idx="1">
                  <c:v>Tabiat Parkı</c:v>
                </c:pt>
                <c:pt idx="2">
                  <c:v>Tabiatı Koruma Alanı</c:v>
                </c:pt>
                <c:pt idx="3">
                  <c:v>Tabiat Anıtı</c:v>
                </c:pt>
                <c:pt idx="4">
                  <c:v>Yaban Hayatı Geliştirme Sahası</c:v>
                </c:pt>
                <c:pt idx="5">
                  <c:v>Ramsar Alanı</c:v>
                </c:pt>
                <c:pt idx="6">
                  <c:v>Ulusal Öneme Haiz Sulak Alan</c:v>
                </c:pt>
                <c:pt idx="7">
                  <c:v>Mahalli Öneme Haiz Sulak Alan</c:v>
                </c:pt>
                <c:pt idx="8">
                  <c:v>Muhafaza Ormanı</c:v>
                </c:pt>
                <c:pt idx="9">
                  <c:v>Şehir (Kent) Ormanı</c:v>
                </c:pt>
                <c:pt idx="10">
                  <c:v>Gen Koruma Ormanı</c:v>
                </c:pt>
                <c:pt idx="11">
                  <c:v>Tohum Bahçesi</c:v>
                </c:pt>
                <c:pt idx="12">
                  <c:v>Tohum  Meşceresi</c:v>
                </c:pt>
              </c:strCache>
            </c:strRef>
          </c:cat>
          <c:val>
            <c:numRef>
              <c:f>Sayfa1!$C$1:$C$14</c:f>
              <c:numCache>
                <c:ptCount val="14"/>
              </c:numCache>
            </c:numRef>
          </c:val>
          <c:shape val="box"/>
        </c:ser>
        <c:ser>
          <c:idx val="2"/>
          <c:order val="2"/>
          <c:spPr>
            <a:solidFill>
              <a:srgbClr val="9BBB59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invertIfNegative val="0"/>
            <c:spPr>
              <a:solidFill>
                <a:srgbClr val="00B050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invertIfNegative val="0"/>
            <c:spPr>
              <a:solidFill>
                <a:srgbClr val="002060"/>
              </a:solidFill>
              <a:ln w="12700">
                <a:solidFill>
                  <a:srgbClr val="FFFFFF"/>
                </a:solidFill>
              </a:ln>
            </c:spPr>
          </c:dPt>
          <c:dPt>
            <c:idx val="3"/>
            <c:invertIfNegative val="0"/>
            <c:spPr>
              <a:solidFill>
                <a:srgbClr val="FFCC00"/>
              </a:solidFill>
              <a:ln w="12700">
                <a:solidFill>
                  <a:srgbClr val="FFFFFF"/>
                </a:solidFill>
              </a:ln>
            </c:spPr>
          </c:dPt>
          <c:dPt>
            <c:idx val="4"/>
            <c:invertIfNegative val="0"/>
            <c:spPr>
              <a:solidFill>
                <a:srgbClr val="93CDDD"/>
              </a:solidFill>
              <a:ln w="12700">
                <a:solidFill>
                  <a:srgbClr val="FFFFFF"/>
                </a:solidFill>
              </a:ln>
            </c:spPr>
          </c:dPt>
          <c:dPt>
            <c:idx val="5"/>
            <c:invertIfNegative val="0"/>
            <c:spPr>
              <a:solidFill>
                <a:srgbClr val="FAC090"/>
              </a:solidFill>
              <a:ln w="12700">
                <a:solidFill>
                  <a:srgbClr val="FFFFFF"/>
                </a:solidFill>
              </a:ln>
            </c:spPr>
          </c:dPt>
          <c:dPt>
            <c:idx val="6"/>
            <c:invertIfNegative val="0"/>
            <c:spPr>
              <a:solidFill>
                <a:srgbClr val="CCC1DA"/>
              </a:solidFill>
              <a:ln w="12700">
                <a:solidFill>
                  <a:srgbClr val="FFFFFF"/>
                </a:solidFill>
              </a:ln>
            </c:spPr>
          </c:dPt>
          <c:dPt>
            <c:idx val="7"/>
            <c:invertIfNegative val="0"/>
            <c:spPr>
              <a:solidFill>
                <a:srgbClr val="FFFF99"/>
              </a:solidFill>
              <a:ln w="12700">
                <a:solidFill>
                  <a:srgbClr val="FFFFFF"/>
                </a:solidFill>
              </a:ln>
            </c:spPr>
          </c:dPt>
          <c:dPt>
            <c:idx val="8"/>
            <c:invertIfNegative val="0"/>
            <c:spPr>
              <a:solidFill>
                <a:srgbClr val="FCC8F6"/>
              </a:solidFill>
              <a:ln w="12700">
                <a:solidFill>
                  <a:srgbClr val="FFFFFF"/>
                </a:solidFill>
              </a:ln>
            </c:spPr>
          </c:dPt>
          <c:dPt>
            <c:idx val="10"/>
            <c:invertIfNegative val="0"/>
            <c:spPr>
              <a:solidFill>
                <a:srgbClr val="95B3D7"/>
              </a:solidFill>
              <a:ln w="12700">
                <a:solidFill>
                  <a:srgbClr val="FFFFFF"/>
                </a:solidFill>
              </a:ln>
            </c:spPr>
          </c:dPt>
          <c:dPt>
            <c:idx val="11"/>
            <c:invertIfNegative val="0"/>
            <c:spPr>
              <a:solidFill>
                <a:srgbClr val="604A7B"/>
              </a:solidFill>
              <a:ln w="12700">
                <a:solidFill>
                  <a:srgbClr val="FFFFFF"/>
                </a:solidFill>
              </a:ln>
            </c:spPr>
          </c:dP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solidFill>
                          <a:srgbClr val="000000"/>
                        </a:solidFill>
                      </a:rPr>
                      <a:t>1.657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solidFill>
                          <a:srgbClr val="000000"/>
                        </a:solidFill>
                      </a:rPr>
                      <a:t>251.519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solidFill>
                          <a:srgbClr val="000000"/>
                        </a:solidFill>
                      </a:rPr>
                      <a:t>10.444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solidFill>
                          <a:srgbClr val="000000"/>
                        </a:solidFill>
                      </a:rPr>
                      <a:t>42.093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solidFill>
                          <a:srgbClr val="000000"/>
                        </a:solidFill>
                      </a:rPr>
                      <a:t>1.424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solidFill>
                          <a:srgbClr val="000000"/>
                        </a:solidFill>
                      </a:rPr>
                      <a:t>42.228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Sayfa1!$A$1:$A$14</c:f>
              <c:strCache>
                <c:ptCount val="14"/>
                <c:pt idx="0">
                  <c:v>Milli Park</c:v>
                </c:pt>
                <c:pt idx="1">
                  <c:v>Tabiat Parkı</c:v>
                </c:pt>
                <c:pt idx="2">
                  <c:v>Tabiatı Koruma Alanı</c:v>
                </c:pt>
                <c:pt idx="3">
                  <c:v>Tabiat Anıtı</c:v>
                </c:pt>
                <c:pt idx="4">
                  <c:v>Yaban Hayatı Geliştirme Sahası</c:v>
                </c:pt>
                <c:pt idx="5">
                  <c:v>Ramsar Alanı</c:v>
                </c:pt>
                <c:pt idx="6">
                  <c:v>Ulusal Öneme Haiz Sulak Alan</c:v>
                </c:pt>
                <c:pt idx="7">
                  <c:v>Mahalli Öneme Haiz Sulak Alan</c:v>
                </c:pt>
                <c:pt idx="8">
                  <c:v>Muhafaza Ormanı</c:v>
                </c:pt>
                <c:pt idx="9">
                  <c:v>Şehir (Kent) Ormanı</c:v>
                </c:pt>
                <c:pt idx="10">
                  <c:v>Gen Koruma Ormanı</c:v>
                </c:pt>
                <c:pt idx="11">
                  <c:v>Tohum Bahçesi</c:v>
                </c:pt>
                <c:pt idx="12">
                  <c:v>Tohum  Meşceresi</c:v>
                </c:pt>
              </c:strCache>
            </c:strRef>
          </c:cat>
          <c:val>
            <c:numRef>
              <c:f>Sayfa1!$D$1:$D$14</c:f>
              <c:numCache>
                <c:ptCount val="14"/>
                <c:pt idx="0">
                  <c:v>845814</c:v>
                </c:pt>
                <c:pt idx="1">
                  <c:v>102409</c:v>
                </c:pt>
                <c:pt idx="2">
                  <c:v>46794</c:v>
                </c:pt>
                <c:pt idx="3">
                  <c:v>7206</c:v>
                </c:pt>
                <c:pt idx="4">
                  <c:v>1189293</c:v>
                </c:pt>
                <c:pt idx="5">
                  <c:v>184487</c:v>
                </c:pt>
                <c:pt idx="6">
                  <c:v>627188</c:v>
                </c:pt>
                <c:pt idx="7">
                  <c:v>1657</c:v>
                </c:pt>
                <c:pt idx="8">
                  <c:v>251519</c:v>
                </c:pt>
                <c:pt idx="9">
                  <c:v>10444</c:v>
                </c:pt>
                <c:pt idx="10">
                  <c:v>42093</c:v>
                </c:pt>
                <c:pt idx="11">
                  <c:v>1424</c:v>
                </c:pt>
                <c:pt idx="12">
                  <c:v>42228</c:v>
                </c:pt>
              </c:numCache>
            </c:numRef>
          </c:val>
          <c:shape val="box"/>
        </c:ser>
        <c:gapWidth val="0"/>
        <c:gapDepth val="0"/>
        <c:shape val="box"/>
        <c:axId val="37040437"/>
        <c:axId val="64928478"/>
      </c:bar3DChart>
      <c:catAx>
        <c:axId val="3704043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64928478"/>
        <c:crosses val="autoZero"/>
        <c:auto val="1"/>
        <c:lblOffset val="100"/>
        <c:tickLblSkip val="1"/>
        <c:noMultiLvlLbl val="0"/>
      </c:catAx>
      <c:valAx>
        <c:axId val="649284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Hektar</a:t>
                </a:r>
              </a:p>
            </c:rich>
          </c:tx>
          <c:layout>
            <c:manualLayout>
              <c:xMode val="factor"/>
              <c:yMode val="factor"/>
              <c:x val="-0.09925"/>
              <c:y val="0.03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040437"/>
        <c:crossesAt val="1"/>
        <c:crossBetween val="between"/>
        <c:dispUnits/>
        <c:majorUnit val="500000"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</a:rPr>
              <a:t>Korunan Alan Büyüklükleri </a:t>
            </a:r>
          </a:p>
        </c:rich>
      </c:tx>
      <c:layout>
        <c:manualLayout>
          <c:xMode val="factor"/>
          <c:yMode val="factor"/>
          <c:x val="-0.003"/>
          <c:y val="0.04775"/>
        </c:manualLayout>
      </c:layout>
      <c:spPr>
        <a:noFill/>
        <a:ln w="3175">
          <a:noFill/>
        </a:ln>
      </c:spPr>
    </c:title>
    <c:view3D>
      <c:rotX val="15"/>
      <c:hPercent val="39"/>
      <c:rotY val="20"/>
      <c:depthPercent val="100"/>
      <c:rAngAx val="1"/>
    </c:view3D>
    <c:plotArea>
      <c:layout>
        <c:manualLayout>
          <c:xMode val="edge"/>
          <c:yMode val="edge"/>
          <c:x val="0.0335"/>
          <c:y val="0.10375"/>
          <c:w val="0.95525"/>
          <c:h val="0.87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Sayfa1!$A$1:$A$14</c:f>
              <c:strCache/>
            </c:strRef>
          </c:cat>
          <c:val>
            <c:numRef>
              <c:f>Sayfa1!$B$1:$B$14</c:f>
              <c:numCache/>
            </c:numRef>
          </c:val>
          <c:shape val="box"/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Sayfa1!$A$1:$A$14</c:f>
              <c:strCache/>
            </c:strRef>
          </c:cat>
          <c:val>
            <c:numRef>
              <c:f>Sayfa1!$C$1:$C$14</c:f>
              <c:numCache/>
            </c:numRef>
          </c:val>
          <c:shape val="box"/>
        </c:ser>
        <c:ser>
          <c:idx val="2"/>
          <c:order val="2"/>
          <c:spPr>
            <a:solidFill>
              <a:srgbClr val="9BBB59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invertIfNegative val="0"/>
            <c:spPr>
              <a:solidFill>
                <a:srgbClr val="00B050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invertIfNegative val="0"/>
            <c:spPr>
              <a:solidFill>
                <a:srgbClr val="002060"/>
              </a:solidFill>
              <a:ln w="12700">
                <a:solidFill>
                  <a:srgbClr val="FFFFFF"/>
                </a:solidFill>
              </a:ln>
            </c:spPr>
          </c:dPt>
          <c:dPt>
            <c:idx val="3"/>
            <c:invertIfNegative val="0"/>
            <c:spPr>
              <a:solidFill>
                <a:srgbClr val="FFCC00"/>
              </a:solidFill>
              <a:ln w="12700">
                <a:solidFill>
                  <a:srgbClr val="FFFFFF"/>
                </a:solidFill>
              </a:ln>
            </c:spPr>
          </c:dPt>
          <c:dPt>
            <c:idx val="4"/>
            <c:invertIfNegative val="0"/>
            <c:spPr>
              <a:solidFill>
                <a:srgbClr val="93CDDD"/>
              </a:solidFill>
              <a:ln w="12700">
                <a:solidFill>
                  <a:srgbClr val="FFFFFF"/>
                </a:solidFill>
              </a:ln>
            </c:spPr>
          </c:dPt>
          <c:dPt>
            <c:idx val="5"/>
            <c:invertIfNegative val="0"/>
            <c:spPr>
              <a:solidFill>
                <a:srgbClr val="FAC090"/>
              </a:solidFill>
              <a:ln w="12700">
                <a:solidFill>
                  <a:srgbClr val="FFFFFF"/>
                </a:solidFill>
              </a:ln>
            </c:spPr>
          </c:dPt>
          <c:dPt>
            <c:idx val="6"/>
            <c:invertIfNegative val="0"/>
            <c:spPr>
              <a:solidFill>
                <a:srgbClr val="CCC1DA"/>
              </a:solidFill>
              <a:ln w="12700">
                <a:solidFill>
                  <a:srgbClr val="FFFFFF"/>
                </a:solidFill>
              </a:ln>
            </c:spPr>
          </c:dPt>
          <c:dPt>
            <c:idx val="7"/>
            <c:invertIfNegative val="0"/>
            <c:spPr>
              <a:solidFill>
                <a:srgbClr val="FFFF99"/>
              </a:solidFill>
              <a:ln w="12700">
                <a:solidFill>
                  <a:srgbClr val="FFFFFF"/>
                </a:solidFill>
              </a:ln>
            </c:spPr>
          </c:dPt>
          <c:dPt>
            <c:idx val="8"/>
            <c:invertIfNegative val="0"/>
            <c:spPr>
              <a:solidFill>
                <a:srgbClr val="FCC8F6"/>
              </a:solidFill>
              <a:ln w="12700">
                <a:solidFill>
                  <a:srgbClr val="FFFFFF"/>
                </a:solidFill>
              </a:ln>
            </c:spPr>
          </c:dPt>
          <c:dPt>
            <c:idx val="10"/>
            <c:invertIfNegative val="0"/>
            <c:spPr>
              <a:solidFill>
                <a:srgbClr val="95B3D7"/>
              </a:solidFill>
              <a:ln w="12700">
                <a:solidFill>
                  <a:srgbClr val="FFFFFF"/>
                </a:solidFill>
              </a:ln>
            </c:spPr>
          </c:dPt>
          <c:dPt>
            <c:idx val="11"/>
            <c:invertIfNegative val="0"/>
            <c:spPr>
              <a:solidFill>
                <a:srgbClr val="604A7B"/>
              </a:solidFill>
              <a:ln w="12700">
                <a:solidFill>
                  <a:srgbClr val="FFFFFF"/>
                </a:solidFill>
              </a:ln>
            </c:spPr>
          </c:dP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solidFill>
                          <a:srgbClr val="000000"/>
                        </a:solidFill>
                      </a:rPr>
                      <a:t>251.519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solidFill>
                          <a:srgbClr val="000000"/>
                        </a:solidFill>
                      </a:rPr>
                      <a:t>10.444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solidFill>
                          <a:srgbClr val="000000"/>
                        </a:solidFill>
                      </a:rPr>
                      <a:t>42.093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solidFill>
                          <a:srgbClr val="000000"/>
                        </a:solidFill>
                      </a:rPr>
                      <a:t>1424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solidFill>
                          <a:srgbClr val="000000"/>
                        </a:solidFill>
                      </a:rPr>
                      <a:t>42.228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Sayfa1!$A$1:$A$14</c:f>
              <c:strCache/>
            </c:strRef>
          </c:cat>
          <c:val>
            <c:numRef>
              <c:f>Sayfa1!$D$1:$D$14</c:f>
              <c:numCache/>
            </c:numRef>
          </c:val>
          <c:shape val="box"/>
        </c:ser>
        <c:gapWidth val="0"/>
        <c:gapDepth val="0"/>
        <c:shape val="box"/>
        <c:axId val="47485391"/>
        <c:axId val="24715336"/>
      </c:bar3DChart>
      <c:catAx>
        <c:axId val="4748539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24715336"/>
        <c:crosses val="autoZero"/>
        <c:auto val="1"/>
        <c:lblOffset val="100"/>
        <c:tickLblSkip val="1"/>
        <c:noMultiLvlLbl val="0"/>
      </c:catAx>
      <c:valAx>
        <c:axId val="247153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Hektar</a:t>
                </a:r>
              </a:p>
            </c:rich>
          </c:tx>
          <c:layout>
            <c:manualLayout>
              <c:xMode val="factor"/>
              <c:yMode val="factor"/>
              <c:x val="-0.10375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485391"/>
        <c:crossesAt val="1"/>
        <c:crossBetween val="between"/>
        <c:dispUnits/>
        <c:majorUnit val="500000"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</a:rPr>
              <a:t>Korunan Alan Sayıları</a:t>
            </a:r>
          </a:p>
        </c:rich>
      </c:tx>
      <c:layout>
        <c:manualLayout>
          <c:xMode val="factor"/>
          <c:yMode val="factor"/>
          <c:x val="-0.019"/>
          <c:y val="0.0795"/>
        </c:manualLayout>
      </c:layout>
      <c:spPr>
        <a:noFill/>
        <a:ln w="3175">
          <a:noFill/>
        </a:ln>
      </c:spPr>
    </c:title>
    <c:view3D>
      <c:rotX val="15"/>
      <c:hPercent val="32"/>
      <c:rotY val="20"/>
      <c:depthPercent val="100"/>
      <c:rAngAx val="1"/>
    </c:view3D>
    <c:plotArea>
      <c:layout>
        <c:manualLayout>
          <c:xMode val="edge"/>
          <c:yMode val="edge"/>
          <c:x val="0.0325"/>
          <c:y val="0.11475"/>
          <c:w val="0.9565"/>
          <c:h val="0.864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Sayfa1!$A$56:$A$69</c:f>
              <c:strCache/>
            </c:strRef>
          </c:cat>
          <c:val>
            <c:numRef>
              <c:f>Sayfa1!$B$56:$B$69</c:f>
              <c:numCache/>
            </c:numRef>
          </c:val>
          <c:shape val="box"/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Sayfa1!$A$56:$A$69</c:f>
              <c:strCache/>
            </c:strRef>
          </c:cat>
          <c:val>
            <c:numRef>
              <c:f>Sayfa1!$C$56:$C$69</c:f>
              <c:numCache/>
            </c:numRef>
          </c:val>
          <c:shape val="box"/>
        </c:ser>
        <c:ser>
          <c:idx val="2"/>
          <c:order val="2"/>
          <c:spPr>
            <a:solidFill>
              <a:srgbClr val="9BBB59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invertIfNegative val="0"/>
            <c:spPr>
              <a:solidFill>
                <a:srgbClr val="00B050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invertIfNegative val="0"/>
            <c:spPr>
              <a:solidFill>
                <a:srgbClr val="002060"/>
              </a:solidFill>
              <a:ln w="12700">
                <a:solidFill>
                  <a:srgbClr val="FFFFFF"/>
                </a:solidFill>
              </a:ln>
            </c:spPr>
          </c:dPt>
          <c:dPt>
            <c:idx val="3"/>
            <c:invertIfNegative val="0"/>
            <c:spPr>
              <a:solidFill>
                <a:srgbClr val="FFCC00"/>
              </a:solidFill>
              <a:ln w="12700">
                <a:solidFill>
                  <a:srgbClr val="FFFFFF"/>
                </a:solidFill>
              </a:ln>
            </c:spPr>
          </c:dPt>
          <c:dPt>
            <c:idx val="4"/>
            <c:invertIfNegative val="0"/>
            <c:spPr>
              <a:solidFill>
                <a:srgbClr val="93CDDD"/>
              </a:solidFill>
              <a:ln w="12700">
                <a:solidFill>
                  <a:srgbClr val="FFFFFF"/>
                </a:solidFill>
              </a:ln>
            </c:spPr>
          </c:dPt>
          <c:dPt>
            <c:idx val="5"/>
            <c:invertIfNegative val="0"/>
            <c:spPr>
              <a:solidFill>
                <a:srgbClr val="FAC090"/>
              </a:solidFill>
              <a:ln w="12700">
                <a:solidFill>
                  <a:srgbClr val="FFFFFF"/>
                </a:solidFill>
              </a:ln>
            </c:spPr>
          </c:dPt>
          <c:dPt>
            <c:idx val="6"/>
            <c:invertIfNegative val="0"/>
            <c:spPr>
              <a:solidFill>
                <a:srgbClr val="CCC1DA"/>
              </a:solidFill>
              <a:ln w="12700">
                <a:solidFill>
                  <a:srgbClr val="FFFFFF"/>
                </a:solidFill>
              </a:ln>
            </c:spPr>
          </c:dPt>
          <c:dPt>
            <c:idx val="7"/>
            <c:invertIfNegative val="0"/>
            <c:spPr>
              <a:solidFill>
                <a:srgbClr val="C3D69B"/>
              </a:solidFill>
              <a:ln w="12700">
                <a:solidFill>
                  <a:srgbClr val="FFFFFF"/>
                </a:solidFill>
              </a:ln>
            </c:spPr>
          </c:dPt>
          <c:dPt>
            <c:idx val="8"/>
            <c:invertIfNegative val="0"/>
            <c:spPr>
              <a:solidFill>
                <a:srgbClr val="FCC8F6"/>
              </a:solidFill>
              <a:ln w="12700">
                <a:solidFill>
                  <a:srgbClr val="FFFFFF"/>
                </a:solidFill>
              </a:ln>
            </c:spPr>
          </c:dPt>
          <c:dPt>
            <c:idx val="10"/>
            <c:invertIfNegative val="0"/>
            <c:spPr>
              <a:solidFill>
                <a:srgbClr val="95B3D7"/>
              </a:solidFill>
              <a:ln w="12700">
                <a:solidFill>
                  <a:srgbClr val="FFFFFF"/>
                </a:solidFill>
              </a:ln>
            </c:spPr>
          </c:dPt>
          <c:dPt>
            <c:idx val="11"/>
            <c:invertIfNegative val="0"/>
            <c:spPr>
              <a:solidFill>
                <a:srgbClr val="403152"/>
              </a:solidFill>
              <a:ln w="12700">
                <a:solidFill>
                  <a:srgbClr val="FFFF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solidFill>
                          <a:srgbClr val="000000"/>
                        </a:solidFill>
                      </a:rPr>
                      <a:t>142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Sayfa1!$A$56:$A$69</c:f>
              <c:strCache/>
            </c:strRef>
          </c:cat>
          <c:val>
            <c:numRef>
              <c:f>Sayfa1!$D$56:$D$69</c:f>
              <c:numCache/>
            </c:numRef>
          </c:val>
          <c:shape val="box"/>
        </c:ser>
        <c:gapWidth val="0"/>
        <c:gapDepth val="0"/>
        <c:shape val="box"/>
        <c:axId val="21111433"/>
        <c:axId val="55785170"/>
      </c:bar3DChart>
      <c:catAx>
        <c:axId val="2111143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55785170"/>
        <c:crosses val="autoZero"/>
        <c:auto val="1"/>
        <c:lblOffset val="100"/>
        <c:tickLblSkip val="1"/>
        <c:noMultiLvlLbl val="0"/>
      </c:catAx>
      <c:valAx>
        <c:axId val="557851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Sayı</a:t>
                </a:r>
              </a:p>
            </c:rich>
          </c:tx>
          <c:layout>
            <c:manualLayout>
              <c:xMode val="factor"/>
              <c:yMode val="factor"/>
              <c:x val="-0.131"/>
              <c:y val="0.064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111433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390525</xdr:colOff>
      <xdr:row>71</xdr:row>
      <xdr:rowOff>123825</xdr:rowOff>
    </xdr:from>
    <xdr:to>
      <xdr:col>14</xdr:col>
      <xdr:colOff>714375</xdr:colOff>
      <xdr:row>100</xdr:row>
      <xdr:rowOff>0</xdr:rowOff>
    </xdr:to>
    <xdr:graphicFrame>
      <xdr:nvGraphicFramePr>
        <xdr:cNvPr id="1" name="Grafik 2"/>
        <xdr:cNvGraphicFramePr/>
      </xdr:nvGraphicFramePr>
      <xdr:xfrm>
        <a:off x="876300" y="13896975"/>
        <a:ext cx="8953500" cy="4572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381000</xdr:colOff>
      <xdr:row>71</xdr:row>
      <xdr:rowOff>142875</xdr:rowOff>
    </xdr:from>
    <xdr:to>
      <xdr:col>42</xdr:col>
      <xdr:colOff>257175</xdr:colOff>
      <xdr:row>99</xdr:row>
      <xdr:rowOff>152400</xdr:rowOff>
    </xdr:to>
    <xdr:graphicFrame>
      <xdr:nvGraphicFramePr>
        <xdr:cNvPr id="2" name="Grafik 1"/>
        <xdr:cNvGraphicFramePr/>
      </xdr:nvGraphicFramePr>
      <xdr:xfrm>
        <a:off x="10487025" y="13916025"/>
        <a:ext cx="11620500" cy="4543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609600</xdr:colOff>
      <xdr:row>13</xdr:row>
      <xdr:rowOff>95250</xdr:rowOff>
    </xdr:from>
    <xdr:to>
      <xdr:col>22</xdr:col>
      <xdr:colOff>371475</xdr:colOff>
      <xdr:row>48</xdr:row>
      <xdr:rowOff>85725</xdr:rowOff>
    </xdr:to>
    <xdr:graphicFrame>
      <xdr:nvGraphicFramePr>
        <xdr:cNvPr id="1" name="Grafik 1"/>
        <xdr:cNvGraphicFramePr/>
      </xdr:nvGraphicFramePr>
      <xdr:xfrm>
        <a:off x="4733925" y="2200275"/>
        <a:ext cx="10734675" cy="5657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571500</xdr:colOff>
      <xdr:row>55</xdr:row>
      <xdr:rowOff>19050</xdr:rowOff>
    </xdr:from>
    <xdr:to>
      <xdr:col>22</xdr:col>
      <xdr:colOff>409575</xdr:colOff>
      <xdr:row>86</xdr:row>
      <xdr:rowOff>123825</xdr:rowOff>
    </xdr:to>
    <xdr:graphicFrame>
      <xdr:nvGraphicFramePr>
        <xdr:cNvPr id="2" name="Grafik 2"/>
        <xdr:cNvGraphicFramePr/>
      </xdr:nvGraphicFramePr>
      <xdr:xfrm>
        <a:off x="4695825" y="8924925"/>
        <a:ext cx="10810875" cy="5124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DS70"/>
  <sheetViews>
    <sheetView showGridLines="0" tabSelected="1" zoomScale="80" zoomScaleNormal="80" zoomScaleSheetLayoutView="100" workbookViewId="0" topLeftCell="A1">
      <selection activeCell="A1" sqref="A1:IV1"/>
    </sheetView>
  </sheetViews>
  <sheetFormatPr defaultColWidth="9.00390625" defaultRowHeight="12.75"/>
  <cols>
    <col min="1" max="1" width="6.375" style="6" customWidth="1"/>
    <col min="2" max="2" width="10.75390625" style="93" customWidth="1"/>
    <col min="3" max="3" width="20.375" style="70" customWidth="1"/>
    <col min="4" max="4" width="2.25390625" style="11" customWidth="1"/>
    <col min="5" max="5" width="10.25390625" style="48" customWidth="1"/>
    <col min="6" max="6" width="10.25390625" style="71" customWidth="1"/>
    <col min="7" max="7" width="2.75390625" style="29" customWidth="1"/>
    <col min="8" max="8" width="10.25390625" style="48" customWidth="1"/>
    <col min="9" max="9" width="10.25390625" style="71" customWidth="1"/>
    <col min="10" max="10" width="2.75390625" style="29" customWidth="1"/>
    <col min="11" max="11" width="10.25390625" style="48" customWidth="1"/>
    <col min="12" max="12" width="10.25390625" style="71" customWidth="1"/>
    <col min="13" max="13" width="2.625" style="29" customWidth="1"/>
    <col min="14" max="14" width="10.25390625" style="48" customWidth="1"/>
    <col min="15" max="15" width="10.25390625" style="71" customWidth="1"/>
    <col min="16" max="16" width="2.75390625" style="29" customWidth="1"/>
    <col min="17" max="17" width="14.625" style="48" customWidth="1"/>
    <col min="18" max="18" width="14.625" style="71" customWidth="1"/>
    <col min="19" max="20" width="2.125" style="29" customWidth="1"/>
    <col min="21" max="21" width="4.75390625" style="29" customWidth="1"/>
    <col min="22" max="22" width="2.125" style="29" customWidth="1"/>
    <col min="23" max="23" width="22.125" style="29" customWidth="1"/>
    <col min="24" max="24" width="2.125" style="29" customWidth="1"/>
    <col min="25" max="25" width="13.25390625" style="55" customWidth="1"/>
    <col min="26" max="26" width="14.00390625" style="71" customWidth="1"/>
    <col min="27" max="27" width="4.625" style="29" customWidth="1"/>
    <col min="28" max="28" width="9.375" style="48" customWidth="1"/>
    <col min="29" max="29" width="9.00390625" style="71" customWidth="1"/>
    <col min="30" max="30" width="1.25" style="29" customWidth="1"/>
    <col min="31" max="31" width="1.875" style="48" customWidth="1"/>
    <col min="32" max="32" width="2.75390625" style="48" hidden="1" customWidth="1"/>
    <col min="33" max="33" width="13.25390625" style="48" hidden="1" customWidth="1"/>
    <col min="34" max="34" width="15.25390625" style="55" hidden="1" customWidth="1"/>
    <col min="35" max="35" width="0.875" style="29" customWidth="1"/>
    <col min="36" max="36" width="1.625" style="48" customWidth="1"/>
    <col min="37" max="37" width="10.875" style="48" hidden="1" customWidth="1"/>
    <col min="38" max="38" width="1.625" style="29" customWidth="1"/>
    <col min="39" max="39" width="9.75390625" style="48" customWidth="1"/>
    <col min="40" max="40" width="9.25390625" style="71" customWidth="1"/>
    <col min="41" max="41" width="5.00390625" style="29" customWidth="1"/>
    <col min="42" max="42" width="8.00390625" style="48" customWidth="1"/>
    <col min="43" max="43" width="12.375" style="86" customWidth="1"/>
    <col min="44" max="44" width="6.125" style="29" customWidth="1"/>
    <col min="45" max="45" width="9.875" style="48" customWidth="1"/>
    <col min="46" max="46" width="9.875" style="55" customWidth="1"/>
    <col min="47" max="47" width="3.75390625" style="29" customWidth="1"/>
    <col min="48" max="48" width="9.875" style="48" customWidth="1"/>
    <col min="49" max="49" width="9.875" style="92" customWidth="1"/>
    <col min="50" max="50" width="6.125" style="29" customWidth="1"/>
    <col min="51" max="51" width="8.875" style="62" customWidth="1"/>
    <col min="52" max="52" width="10.875" style="93" bestFit="1" customWidth="1"/>
    <col min="53" max="16384" width="9.125" style="6" customWidth="1"/>
  </cols>
  <sheetData>
    <row r="1" spans="1:52" s="2" customFormat="1" ht="19.5" customHeight="1">
      <c r="A1" s="1" t="s">
        <v>47</v>
      </c>
      <c r="B1" s="97"/>
      <c r="C1" s="65"/>
      <c r="D1" s="8"/>
      <c r="E1" s="45"/>
      <c r="F1" s="71"/>
      <c r="G1" s="15"/>
      <c r="H1" s="45"/>
      <c r="I1" s="71"/>
      <c r="J1" s="15"/>
      <c r="K1" s="45"/>
      <c r="L1" s="71"/>
      <c r="M1" s="15"/>
      <c r="N1" s="25" t="s">
        <v>0</v>
      </c>
      <c r="O1" s="76"/>
      <c r="P1" s="19"/>
      <c r="Q1" s="50"/>
      <c r="R1" s="71"/>
      <c r="S1" s="15"/>
      <c r="T1" s="15"/>
      <c r="U1" s="15"/>
      <c r="V1" s="15"/>
      <c r="W1" s="15"/>
      <c r="X1" s="15"/>
      <c r="Y1" s="44"/>
      <c r="Z1" s="75"/>
      <c r="AA1" s="15"/>
      <c r="AB1" s="48"/>
      <c r="AC1" s="71"/>
      <c r="AD1" s="15"/>
      <c r="AE1" s="48"/>
      <c r="AF1" s="57"/>
      <c r="AG1" s="48"/>
      <c r="AH1" s="55"/>
      <c r="AI1" s="15"/>
      <c r="AJ1" s="48"/>
      <c r="AK1" s="48"/>
      <c r="AL1" s="15"/>
      <c r="AM1" s="59"/>
      <c r="AN1" s="81"/>
      <c r="AO1" s="21"/>
      <c r="AP1" s="59"/>
      <c r="AQ1" s="83"/>
      <c r="AR1" s="20"/>
      <c r="AS1" s="50"/>
      <c r="AT1" s="55"/>
      <c r="AU1" s="15"/>
      <c r="AV1" s="48"/>
      <c r="AW1" s="88"/>
      <c r="AX1" s="15"/>
      <c r="AY1" s="53"/>
      <c r="AZ1" s="78"/>
    </row>
    <row r="2" spans="1:53" s="3" customFormat="1" ht="27" customHeight="1" thickBot="1">
      <c r="A2" s="7" t="s">
        <v>51</v>
      </c>
      <c r="B2" s="98"/>
      <c r="C2" s="66"/>
      <c r="D2" s="9"/>
      <c r="E2" s="46"/>
      <c r="F2" s="72"/>
      <c r="G2" s="31"/>
      <c r="H2" s="46"/>
      <c r="I2" s="72"/>
      <c r="J2" s="31"/>
      <c r="K2" s="46"/>
      <c r="L2" s="72"/>
      <c r="M2" s="31"/>
      <c r="N2" s="49"/>
      <c r="O2" s="77"/>
      <c r="P2" s="16"/>
      <c r="Q2" s="51"/>
      <c r="R2" s="72"/>
      <c r="S2" s="31"/>
      <c r="T2" s="31"/>
      <c r="U2" s="31"/>
      <c r="V2" s="31"/>
      <c r="W2" s="31"/>
      <c r="X2" s="31"/>
      <c r="Y2" s="54"/>
      <c r="Z2" s="72"/>
      <c r="AA2" s="31"/>
      <c r="AB2" s="56"/>
      <c r="AC2" s="72"/>
      <c r="AD2" s="32"/>
      <c r="AE2" s="56"/>
      <c r="AF2" s="58"/>
      <c r="AG2" s="56" t="s">
        <v>8</v>
      </c>
      <c r="AH2" s="79"/>
      <c r="AI2" s="16"/>
      <c r="AJ2" s="43"/>
      <c r="AK2" s="43"/>
      <c r="AL2" s="16"/>
      <c r="AM2" s="58"/>
      <c r="AN2" s="82"/>
      <c r="AO2" s="33"/>
      <c r="AP2" s="60"/>
      <c r="AQ2" s="33"/>
      <c r="AR2" s="31"/>
      <c r="AS2" s="58"/>
      <c r="AT2" s="87"/>
      <c r="AU2" s="31"/>
      <c r="AV2" s="56"/>
      <c r="AW2" s="89"/>
      <c r="AX2" s="31"/>
      <c r="AY2" s="56"/>
      <c r="AZ2" s="162" t="s">
        <v>9</v>
      </c>
      <c r="BA2" s="162"/>
    </row>
    <row r="3" spans="1:53" s="4" customFormat="1" ht="10.5" customHeight="1">
      <c r="A3" s="117"/>
      <c r="B3" s="118"/>
      <c r="C3" s="119"/>
      <c r="D3" s="120"/>
      <c r="E3" s="159" t="s">
        <v>52</v>
      </c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21"/>
      <c r="Q3" s="159" t="s">
        <v>54</v>
      </c>
      <c r="R3" s="159"/>
      <c r="S3" s="121"/>
      <c r="T3" s="121"/>
      <c r="U3" s="159" t="s">
        <v>53</v>
      </c>
      <c r="V3" s="159"/>
      <c r="W3" s="159"/>
      <c r="X3" s="159"/>
      <c r="Y3" s="159"/>
      <c r="Z3" s="159"/>
      <c r="AA3" s="159"/>
      <c r="AB3" s="159"/>
      <c r="AC3" s="159"/>
      <c r="AD3" s="123"/>
      <c r="AE3" s="122"/>
      <c r="AF3" s="122"/>
      <c r="AG3" s="124"/>
      <c r="AH3" s="125"/>
      <c r="AI3" s="123"/>
      <c r="AJ3" s="124"/>
      <c r="AK3" s="124"/>
      <c r="AL3" s="123"/>
      <c r="AM3" s="159" t="s">
        <v>55</v>
      </c>
      <c r="AN3" s="159"/>
      <c r="AO3" s="159"/>
      <c r="AP3" s="159"/>
      <c r="AQ3" s="159"/>
      <c r="AR3" s="159"/>
      <c r="AS3" s="159"/>
      <c r="AT3" s="159"/>
      <c r="AU3" s="159"/>
      <c r="AV3" s="159"/>
      <c r="AW3" s="159"/>
      <c r="AX3" s="159"/>
      <c r="AY3" s="159"/>
      <c r="AZ3" s="159"/>
      <c r="BA3" s="126"/>
    </row>
    <row r="4" spans="1:53" s="4" customFormat="1" ht="21.75" customHeight="1">
      <c r="A4" s="127"/>
      <c r="B4" s="99"/>
      <c r="C4" s="67"/>
      <c r="D4" s="1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24"/>
      <c r="Q4" s="160"/>
      <c r="R4" s="160"/>
      <c r="S4" s="18"/>
      <c r="T4" s="18"/>
      <c r="U4" s="160"/>
      <c r="V4" s="160"/>
      <c r="W4" s="160"/>
      <c r="X4" s="160"/>
      <c r="Y4" s="160"/>
      <c r="Z4" s="160"/>
      <c r="AA4" s="160"/>
      <c r="AB4" s="160"/>
      <c r="AC4" s="160"/>
      <c r="AD4" s="24"/>
      <c r="AE4" s="24"/>
      <c r="AF4" s="24"/>
      <c r="AG4" s="24"/>
      <c r="AH4" s="24"/>
      <c r="AI4" s="23"/>
      <c r="AJ4" s="170"/>
      <c r="AK4" s="170"/>
      <c r="AL4" s="40"/>
      <c r="AM4" s="160"/>
      <c r="AN4" s="160"/>
      <c r="AO4" s="160"/>
      <c r="AP4" s="160"/>
      <c r="AQ4" s="160"/>
      <c r="AR4" s="160"/>
      <c r="AS4" s="160"/>
      <c r="AT4" s="160"/>
      <c r="AU4" s="160"/>
      <c r="AV4" s="160"/>
      <c r="AW4" s="160"/>
      <c r="AX4" s="160"/>
      <c r="AY4" s="160"/>
      <c r="AZ4" s="160"/>
      <c r="BA4" s="128"/>
    </row>
    <row r="5" spans="1:53" s="4" customFormat="1" ht="19.5" customHeight="1">
      <c r="A5" s="127"/>
      <c r="B5" s="99"/>
      <c r="C5" s="67"/>
      <c r="D5" s="10"/>
      <c r="E5" s="158" t="s">
        <v>15</v>
      </c>
      <c r="F5" s="158"/>
      <c r="G5" s="18"/>
      <c r="H5" s="158" t="s">
        <v>16</v>
      </c>
      <c r="I5" s="158"/>
      <c r="J5" s="18"/>
      <c r="K5" s="158" t="s">
        <v>40</v>
      </c>
      <c r="L5" s="158"/>
      <c r="M5" s="18"/>
      <c r="N5" s="158" t="s">
        <v>39</v>
      </c>
      <c r="O5" s="158"/>
      <c r="P5" s="22"/>
      <c r="Q5" s="158" t="s">
        <v>17</v>
      </c>
      <c r="R5" s="158"/>
      <c r="S5" s="18"/>
      <c r="T5" s="158" t="s">
        <v>41</v>
      </c>
      <c r="U5" s="158"/>
      <c r="V5" s="158"/>
      <c r="W5" s="158"/>
      <c r="X5" s="109"/>
      <c r="Y5" s="163" t="s">
        <v>38</v>
      </c>
      <c r="Z5" s="163"/>
      <c r="AA5" s="19"/>
      <c r="AB5" s="158" t="s">
        <v>10</v>
      </c>
      <c r="AC5" s="158"/>
      <c r="AD5" s="22"/>
      <c r="AE5" s="158"/>
      <c r="AF5" s="158"/>
      <c r="AG5" s="158"/>
      <c r="AH5" s="158"/>
      <c r="AI5" s="22"/>
      <c r="AJ5" s="158"/>
      <c r="AK5" s="158"/>
      <c r="AL5" s="22"/>
      <c r="AM5" s="158" t="s">
        <v>18</v>
      </c>
      <c r="AN5" s="158"/>
      <c r="AO5" s="22"/>
      <c r="AP5" s="171" t="s">
        <v>19</v>
      </c>
      <c r="AQ5" s="171"/>
      <c r="AR5" s="24"/>
      <c r="AS5" s="158" t="s">
        <v>20</v>
      </c>
      <c r="AT5" s="158"/>
      <c r="AU5" s="24"/>
      <c r="AV5" s="158" t="s">
        <v>21</v>
      </c>
      <c r="AW5" s="158"/>
      <c r="AX5" s="18"/>
      <c r="AY5" s="165" t="s">
        <v>11</v>
      </c>
      <c r="AZ5" s="165"/>
      <c r="BA5" s="128"/>
    </row>
    <row r="6" spans="1:53" s="4" customFormat="1" ht="19.5" customHeight="1">
      <c r="A6" s="127"/>
      <c r="B6" s="166" t="s">
        <v>7</v>
      </c>
      <c r="C6" s="167"/>
      <c r="D6" s="36"/>
      <c r="E6" s="164" t="s">
        <v>22</v>
      </c>
      <c r="F6" s="164"/>
      <c r="G6" s="18"/>
      <c r="H6" s="164" t="s">
        <v>23</v>
      </c>
      <c r="I6" s="164"/>
      <c r="J6" s="18"/>
      <c r="K6" s="164" t="s">
        <v>24</v>
      </c>
      <c r="L6" s="164"/>
      <c r="M6" s="18"/>
      <c r="N6" s="164" t="s">
        <v>25</v>
      </c>
      <c r="O6" s="164"/>
      <c r="P6" s="25"/>
      <c r="Q6" s="164" t="s">
        <v>26</v>
      </c>
      <c r="R6" s="164"/>
      <c r="S6" s="18"/>
      <c r="T6" s="18"/>
      <c r="U6" s="169" t="s">
        <v>12</v>
      </c>
      <c r="V6" s="169"/>
      <c r="W6" s="169"/>
      <c r="X6" s="18"/>
      <c r="Y6" s="168" t="s">
        <v>12</v>
      </c>
      <c r="Z6" s="168"/>
      <c r="AA6" s="26"/>
      <c r="AB6" s="164" t="s">
        <v>27</v>
      </c>
      <c r="AC6" s="164"/>
      <c r="AD6" s="25"/>
      <c r="AE6" s="169"/>
      <c r="AF6" s="169"/>
      <c r="AG6" s="169"/>
      <c r="AH6" s="169"/>
      <c r="AI6" s="25"/>
      <c r="AJ6" s="169"/>
      <c r="AK6" s="169"/>
      <c r="AL6" s="25"/>
      <c r="AM6" s="164" t="s">
        <v>28</v>
      </c>
      <c r="AN6" s="164"/>
      <c r="AO6" s="25"/>
      <c r="AP6" s="164" t="s">
        <v>29</v>
      </c>
      <c r="AQ6" s="164"/>
      <c r="AR6" s="18"/>
      <c r="AS6" s="164" t="s">
        <v>14</v>
      </c>
      <c r="AT6" s="164"/>
      <c r="AU6" s="18"/>
      <c r="AV6" s="164" t="s">
        <v>13</v>
      </c>
      <c r="AW6" s="164"/>
      <c r="AX6" s="18"/>
      <c r="AY6" s="156" t="s">
        <v>30</v>
      </c>
      <c r="AZ6" s="157"/>
      <c r="BA6" s="128"/>
    </row>
    <row r="7" spans="1:53" s="4" customFormat="1" ht="15" customHeight="1">
      <c r="A7" s="129" t="s">
        <v>1</v>
      </c>
      <c r="B7" s="99" t="s">
        <v>2</v>
      </c>
      <c r="C7" s="67" t="s">
        <v>3</v>
      </c>
      <c r="D7" s="10"/>
      <c r="E7" s="34" t="s">
        <v>2</v>
      </c>
      <c r="F7" s="73" t="s">
        <v>3</v>
      </c>
      <c r="G7" s="27"/>
      <c r="H7" s="34" t="s">
        <v>2</v>
      </c>
      <c r="I7" s="73" t="s">
        <v>3</v>
      </c>
      <c r="J7" s="27"/>
      <c r="K7" s="34" t="s">
        <v>2</v>
      </c>
      <c r="L7" s="73" t="s">
        <v>3</v>
      </c>
      <c r="M7" s="27"/>
      <c r="N7" s="34" t="s">
        <v>2</v>
      </c>
      <c r="O7" s="73" t="s">
        <v>3</v>
      </c>
      <c r="P7" s="19"/>
      <c r="Q7" s="34" t="s">
        <v>2</v>
      </c>
      <c r="R7" s="73" t="s">
        <v>3</v>
      </c>
      <c r="S7" s="27"/>
      <c r="T7" s="27"/>
      <c r="U7" s="161" t="s">
        <v>43</v>
      </c>
      <c r="V7" s="161"/>
      <c r="W7" s="34" t="s">
        <v>3</v>
      </c>
      <c r="X7" s="27"/>
      <c r="Y7" s="41" t="s">
        <v>2</v>
      </c>
      <c r="Z7" s="76" t="s">
        <v>3</v>
      </c>
      <c r="AA7" s="12"/>
      <c r="AB7" s="34" t="s">
        <v>2</v>
      </c>
      <c r="AC7" s="73" t="s">
        <v>3</v>
      </c>
      <c r="AD7" s="19"/>
      <c r="AE7" s="22"/>
      <c r="AF7" s="22"/>
      <c r="AG7" s="22"/>
      <c r="AH7" s="41"/>
      <c r="AI7" s="19"/>
      <c r="AJ7" s="22"/>
      <c r="AK7" s="22"/>
      <c r="AL7" s="19"/>
      <c r="AM7" s="34" t="s">
        <v>2</v>
      </c>
      <c r="AN7" s="73" t="s">
        <v>3</v>
      </c>
      <c r="AO7" s="19"/>
      <c r="AP7" s="34" t="s">
        <v>2</v>
      </c>
      <c r="AQ7" s="84" t="s">
        <v>3</v>
      </c>
      <c r="AR7" s="18"/>
      <c r="AS7" s="34" t="s">
        <v>2</v>
      </c>
      <c r="AT7" s="80" t="s">
        <v>3</v>
      </c>
      <c r="AU7" s="19"/>
      <c r="AV7" s="34" t="s">
        <v>2</v>
      </c>
      <c r="AW7" s="90" t="s">
        <v>3</v>
      </c>
      <c r="AX7" s="18"/>
      <c r="AY7" s="61" t="s">
        <v>2</v>
      </c>
      <c r="AZ7" s="94" t="s">
        <v>3</v>
      </c>
      <c r="BA7" s="128"/>
    </row>
    <row r="8" spans="1:53" s="4" customFormat="1" ht="15" customHeight="1">
      <c r="A8" s="130" t="s">
        <v>4</v>
      </c>
      <c r="B8" s="100" t="s">
        <v>5</v>
      </c>
      <c r="C8" s="68" t="s">
        <v>6</v>
      </c>
      <c r="D8" s="5"/>
      <c r="E8" s="35" t="s">
        <v>5</v>
      </c>
      <c r="F8" s="74" t="s">
        <v>6</v>
      </c>
      <c r="G8" s="27"/>
      <c r="H8" s="35" t="s">
        <v>5</v>
      </c>
      <c r="I8" s="74" t="s">
        <v>6</v>
      </c>
      <c r="J8" s="27"/>
      <c r="K8" s="35" t="s">
        <v>5</v>
      </c>
      <c r="L8" s="74" t="s">
        <v>6</v>
      </c>
      <c r="M8" s="27"/>
      <c r="N8" s="35" t="s">
        <v>5</v>
      </c>
      <c r="O8" s="74" t="s">
        <v>6</v>
      </c>
      <c r="P8" s="26"/>
      <c r="Q8" s="35" t="s">
        <v>5</v>
      </c>
      <c r="R8" s="74" t="s">
        <v>6</v>
      </c>
      <c r="S8" s="27"/>
      <c r="T8" s="27"/>
      <c r="U8" s="107" t="s">
        <v>44</v>
      </c>
      <c r="V8" s="106"/>
      <c r="W8" s="107" t="s">
        <v>42</v>
      </c>
      <c r="X8" s="27"/>
      <c r="Y8" s="42" t="s">
        <v>5</v>
      </c>
      <c r="Z8" s="74" t="s">
        <v>6</v>
      </c>
      <c r="AA8" s="12"/>
      <c r="AB8" s="35" t="s">
        <v>5</v>
      </c>
      <c r="AC8" s="74" t="s">
        <v>6</v>
      </c>
      <c r="AD8" s="26"/>
      <c r="AE8" s="25"/>
      <c r="AF8" s="25"/>
      <c r="AG8" s="25"/>
      <c r="AH8" s="44"/>
      <c r="AI8" s="26"/>
      <c r="AJ8" s="25"/>
      <c r="AK8" s="25"/>
      <c r="AL8" s="26"/>
      <c r="AM8" s="35" t="s">
        <v>5</v>
      </c>
      <c r="AN8" s="74" t="s">
        <v>6</v>
      </c>
      <c r="AO8" s="26"/>
      <c r="AP8" s="35" t="s">
        <v>5</v>
      </c>
      <c r="AQ8" s="85" t="s">
        <v>6</v>
      </c>
      <c r="AR8" s="18"/>
      <c r="AS8" s="35" t="s">
        <v>5</v>
      </c>
      <c r="AT8" s="42" t="s">
        <v>6</v>
      </c>
      <c r="AU8" s="26"/>
      <c r="AV8" s="35" t="s">
        <v>5</v>
      </c>
      <c r="AW8" s="91" t="s">
        <v>6</v>
      </c>
      <c r="AX8" s="18"/>
      <c r="AY8" s="110" t="s">
        <v>5</v>
      </c>
      <c r="AZ8" s="95" t="s">
        <v>6</v>
      </c>
      <c r="BA8" s="128"/>
    </row>
    <row r="9" spans="1:53" ht="15" customHeight="1">
      <c r="A9" s="129">
        <v>1958</v>
      </c>
      <c r="B9" s="99">
        <f aca="true" t="shared" si="0" ref="B9:B51">(E9+H9+K9+N9+Q9+Y9+AB9+AE9+AM9+AP9+AS9+AV9)</f>
        <v>2</v>
      </c>
      <c r="C9" s="67">
        <f aca="true" t="shared" si="1" ref="C9:C19">(F9+I9+L9+O9+R9+Z9+AC9+AH9+AN9+AQ9+AT9+AW9)</f>
        <v>4412</v>
      </c>
      <c r="D9" s="10"/>
      <c r="E9" s="44">
        <v>2</v>
      </c>
      <c r="F9" s="75">
        <v>4412</v>
      </c>
      <c r="G9" s="12"/>
      <c r="H9" s="44"/>
      <c r="I9" s="75"/>
      <c r="J9" s="12"/>
      <c r="K9" s="44"/>
      <c r="L9" s="75"/>
      <c r="M9" s="12"/>
      <c r="N9" s="44"/>
      <c r="O9" s="75"/>
      <c r="P9" s="12"/>
      <c r="Q9" s="44"/>
      <c r="R9" s="75"/>
      <c r="S9" s="12"/>
      <c r="T9" s="12"/>
      <c r="U9" s="12"/>
      <c r="V9" s="108"/>
      <c r="W9" s="12"/>
      <c r="X9" s="12"/>
      <c r="AA9" s="12"/>
      <c r="AB9" s="22"/>
      <c r="AC9" s="76"/>
      <c r="AD9" s="22"/>
      <c r="AE9" s="44"/>
      <c r="AF9" s="44"/>
      <c r="AG9" s="44"/>
      <c r="AH9" s="44"/>
      <c r="AI9" s="12"/>
      <c r="AJ9" s="44"/>
      <c r="AK9" s="44"/>
      <c r="AL9" s="12"/>
      <c r="AM9" s="44"/>
      <c r="AX9" s="17"/>
      <c r="AY9" s="53"/>
      <c r="AZ9" s="78"/>
      <c r="BA9" s="131"/>
    </row>
    <row r="10" spans="1:53" ht="15" customHeight="1">
      <c r="A10" s="129">
        <v>1959</v>
      </c>
      <c r="B10" s="99">
        <f t="shared" si="0"/>
        <v>4</v>
      </c>
      <c r="C10" s="67">
        <f t="shared" si="1"/>
        <v>22657</v>
      </c>
      <c r="D10" s="10"/>
      <c r="E10" s="44">
        <v>4</v>
      </c>
      <c r="F10" s="75">
        <v>22657</v>
      </c>
      <c r="G10" s="12"/>
      <c r="H10" s="44"/>
      <c r="I10" s="75"/>
      <c r="J10" s="12"/>
      <c r="K10" s="44"/>
      <c r="L10" s="75"/>
      <c r="M10" s="12"/>
      <c r="N10" s="44"/>
      <c r="O10" s="75"/>
      <c r="P10" s="12"/>
      <c r="Q10" s="44"/>
      <c r="R10" s="75"/>
      <c r="S10" s="12"/>
      <c r="T10" s="12"/>
      <c r="U10" s="12"/>
      <c r="V10" s="12"/>
      <c r="W10" s="12"/>
      <c r="X10" s="12"/>
      <c r="AA10" s="12"/>
      <c r="AB10" s="25"/>
      <c r="AC10" s="75"/>
      <c r="AD10" s="25"/>
      <c r="AE10" s="44"/>
      <c r="AF10" s="44"/>
      <c r="AG10" s="44"/>
      <c r="AH10" s="44"/>
      <c r="AI10" s="12"/>
      <c r="AJ10" s="44"/>
      <c r="AK10" s="44"/>
      <c r="AL10" s="12"/>
      <c r="AM10" s="44"/>
      <c r="AX10" s="17"/>
      <c r="AY10" s="53"/>
      <c r="AZ10" s="78"/>
      <c r="BA10" s="131"/>
    </row>
    <row r="11" spans="1:53" ht="15" customHeight="1">
      <c r="A11" s="129">
        <v>1960</v>
      </c>
      <c r="B11" s="99">
        <f t="shared" si="0"/>
        <v>4</v>
      </c>
      <c r="C11" s="67">
        <f t="shared" si="1"/>
        <v>22657</v>
      </c>
      <c r="D11" s="10"/>
      <c r="E11" s="44">
        <v>4</v>
      </c>
      <c r="F11" s="75">
        <v>22657</v>
      </c>
      <c r="G11" s="12"/>
      <c r="H11" s="44"/>
      <c r="I11" s="75"/>
      <c r="J11" s="12"/>
      <c r="K11" s="44"/>
      <c r="L11" s="75"/>
      <c r="M11" s="12"/>
      <c r="N11" s="44"/>
      <c r="O11" s="75"/>
      <c r="P11" s="12"/>
      <c r="Q11" s="44"/>
      <c r="R11" s="75"/>
      <c r="S11" s="12"/>
      <c r="T11" s="12"/>
      <c r="U11" s="12"/>
      <c r="V11" s="12"/>
      <c r="W11" s="12"/>
      <c r="X11" s="12"/>
      <c r="AA11" s="12"/>
      <c r="AB11" s="44"/>
      <c r="AC11" s="76"/>
      <c r="AD11" s="19"/>
      <c r="AE11" s="44"/>
      <c r="AF11" s="44"/>
      <c r="AG11" s="44"/>
      <c r="AH11" s="44"/>
      <c r="AI11" s="12"/>
      <c r="AJ11" s="44"/>
      <c r="AK11" s="44"/>
      <c r="AL11" s="12"/>
      <c r="AM11" s="44"/>
      <c r="AX11" s="17"/>
      <c r="AY11" s="53"/>
      <c r="AZ11" s="78"/>
      <c r="BA11" s="131"/>
    </row>
    <row r="12" spans="1:53" ht="15" customHeight="1">
      <c r="A12" s="129">
        <v>1961</v>
      </c>
      <c r="B12" s="99">
        <f t="shared" si="0"/>
        <v>5</v>
      </c>
      <c r="C12" s="67">
        <f t="shared" si="1"/>
        <v>35681</v>
      </c>
      <c r="D12" s="10"/>
      <c r="E12" s="44">
        <v>5</v>
      </c>
      <c r="F12" s="75">
        <v>35681</v>
      </c>
      <c r="G12" s="12"/>
      <c r="H12" s="44"/>
      <c r="I12" s="75"/>
      <c r="J12" s="12"/>
      <c r="K12" s="44"/>
      <c r="L12" s="75"/>
      <c r="M12" s="12"/>
      <c r="N12" s="44"/>
      <c r="O12" s="75"/>
      <c r="P12" s="12"/>
      <c r="Q12" s="44"/>
      <c r="R12" s="75"/>
      <c r="S12" s="12"/>
      <c r="T12" s="12"/>
      <c r="U12" s="12"/>
      <c r="V12" s="12"/>
      <c r="W12" s="12"/>
      <c r="X12" s="12"/>
      <c r="AA12" s="12"/>
      <c r="AB12" s="44"/>
      <c r="AC12" s="75"/>
      <c r="AD12" s="26"/>
      <c r="AE12" s="44"/>
      <c r="AF12" s="44"/>
      <c r="AG12" s="44"/>
      <c r="AH12" s="44"/>
      <c r="AI12" s="12"/>
      <c r="AJ12" s="44"/>
      <c r="AK12" s="44"/>
      <c r="AL12" s="12"/>
      <c r="AM12" s="44"/>
      <c r="AX12" s="17"/>
      <c r="AY12" s="53"/>
      <c r="AZ12" s="78"/>
      <c r="BA12" s="131"/>
    </row>
    <row r="13" spans="1:53" ht="15" customHeight="1">
      <c r="A13" s="129">
        <v>1962</v>
      </c>
      <c r="B13" s="99">
        <f t="shared" si="0"/>
        <v>5</v>
      </c>
      <c r="C13" s="67">
        <f t="shared" si="1"/>
        <v>35681</v>
      </c>
      <c r="D13" s="10"/>
      <c r="E13" s="44">
        <v>5</v>
      </c>
      <c r="F13" s="75">
        <v>35681</v>
      </c>
      <c r="G13" s="12"/>
      <c r="H13" s="44"/>
      <c r="I13" s="75"/>
      <c r="J13" s="12"/>
      <c r="K13" s="44"/>
      <c r="L13" s="75"/>
      <c r="M13" s="12"/>
      <c r="N13" s="44"/>
      <c r="O13" s="75"/>
      <c r="P13" s="12"/>
      <c r="Q13" s="44"/>
      <c r="R13" s="75"/>
      <c r="S13" s="12"/>
      <c r="T13" s="12"/>
      <c r="U13" s="12"/>
      <c r="V13" s="12"/>
      <c r="W13" s="12"/>
      <c r="X13" s="12"/>
      <c r="AA13" s="12"/>
      <c r="AB13" s="44"/>
      <c r="AC13" s="75"/>
      <c r="AD13" s="12"/>
      <c r="AE13" s="44"/>
      <c r="AF13" s="44"/>
      <c r="AG13" s="44"/>
      <c r="AH13" s="44"/>
      <c r="AI13" s="12"/>
      <c r="AJ13" s="44"/>
      <c r="AK13" s="44"/>
      <c r="AL13" s="12"/>
      <c r="AM13" s="44"/>
      <c r="AX13" s="17"/>
      <c r="AY13" s="53"/>
      <c r="AZ13" s="78"/>
      <c r="BA13" s="131"/>
    </row>
    <row r="14" spans="1:53" ht="15" customHeight="1">
      <c r="A14" s="129">
        <v>1963</v>
      </c>
      <c r="B14" s="99">
        <f t="shared" si="0"/>
        <v>5</v>
      </c>
      <c r="C14" s="67">
        <f t="shared" si="1"/>
        <v>35681</v>
      </c>
      <c r="D14" s="10"/>
      <c r="E14" s="44">
        <v>5</v>
      </c>
      <c r="F14" s="75">
        <v>35681</v>
      </c>
      <c r="G14" s="12"/>
      <c r="H14" s="44"/>
      <c r="I14" s="75"/>
      <c r="J14" s="12"/>
      <c r="K14" s="44"/>
      <c r="L14" s="75"/>
      <c r="M14" s="12"/>
      <c r="N14" s="44"/>
      <c r="O14" s="75"/>
      <c r="P14" s="12"/>
      <c r="Q14" s="44"/>
      <c r="R14" s="75"/>
      <c r="S14" s="12"/>
      <c r="T14" s="12"/>
      <c r="U14" s="12"/>
      <c r="V14" s="12"/>
      <c r="W14" s="12"/>
      <c r="X14" s="12"/>
      <c r="AA14" s="12"/>
      <c r="AB14" s="44"/>
      <c r="AC14" s="75"/>
      <c r="AD14" s="12"/>
      <c r="AE14" s="44"/>
      <c r="AF14" s="44"/>
      <c r="AG14" s="44"/>
      <c r="AH14" s="44"/>
      <c r="AI14" s="12"/>
      <c r="AJ14" s="44"/>
      <c r="AK14" s="44"/>
      <c r="AL14" s="12"/>
      <c r="AM14" s="44"/>
      <c r="AX14" s="17"/>
      <c r="AY14" s="53"/>
      <c r="AZ14" s="78"/>
      <c r="BA14" s="131"/>
    </row>
    <row r="15" spans="1:53" ht="15" customHeight="1">
      <c r="A15" s="129">
        <v>1964</v>
      </c>
      <c r="B15" s="99">
        <f t="shared" si="0"/>
        <v>7</v>
      </c>
      <c r="C15" s="67">
        <f t="shared" si="1"/>
        <v>35681.4</v>
      </c>
      <c r="D15" s="10"/>
      <c r="E15" s="44">
        <v>5</v>
      </c>
      <c r="F15" s="75">
        <v>35681</v>
      </c>
      <c r="G15" s="12"/>
      <c r="H15" s="44"/>
      <c r="I15" s="75"/>
      <c r="J15" s="12"/>
      <c r="K15" s="44"/>
      <c r="L15" s="75"/>
      <c r="M15" s="12"/>
      <c r="N15" s="44"/>
      <c r="O15" s="75"/>
      <c r="P15" s="12"/>
      <c r="Q15" s="44"/>
      <c r="R15" s="75"/>
      <c r="S15" s="12"/>
      <c r="T15" s="12"/>
      <c r="U15" s="12"/>
      <c r="V15" s="12"/>
      <c r="W15" s="12"/>
      <c r="X15" s="12"/>
      <c r="AA15" s="12"/>
      <c r="AB15" s="44"/>
      <c r="AC15" s="75"/>
      <c r="AD15" s="12"/>
      <c r="AE15" s="44"/>
      <c r="AF15" s="44"/>
      <c r="AG15" s="44"/>
      <c r="AH15" s="44"/>
      <c r="AI15" s="12"/>
      <c r="AJ15" s="44"/>
      <c r="AK15" s="44"/>
      <c r="AL15" s="12"/>
      <c r="AM15" s="44"/>
      <c r="AV15" s="25">
        <v>2</v>
      </c>
      <c r="AW15" s="88">
        <v>0.4</v>
      </c>
      <c r="AX15" s="17"/>
      <c r="AY15" s="53"/>
      <c r="AZ15" s="78"/>
      <c r="BA15" s="131"/>
    </row>
    <row r="16" spans="1:53" ht="15" customHeight="1">
      <c r="A16" s="129">
        <v>1965</v>
      </c>
      <c r="B16" s="99">
        <f t="shared" si="0"/>
        <v>8</v>
      </c>
      <c r="C16" s="67">
        <f t="shared" si="1"/>
        <v>37304.4</v>
      </c>
      <c r="D16" s="10"/>
      <c r="E16" s="44">
        <v>6</v>
      </c>
      <c r="F16" s="75">
        <v>37304</v>
      </c>
      <c r="G16" s="12"/>
      <c r="H16" s="44"/>
      <c r="I16" s="75"/>
      <c r="J16" s="12"/>
      <c r="K16" s="44"/>
      <c r="L16" s="75"/>
      <c r="M16" s="12"/>
      <c r="N16" s="44"/>
      <c r="O16" s="75"/>
      <c r="P16" s="12"/>
      <c r="Q16" s="44"/>
      <c r="R16" s="75"/>
      <c r="S16" s="12"/>
      <c r="T16" s="12"/>
      <c r="U16" s="12"/>
      <c r="V16" s="12"/>
      <c r="W16" s="12"/>
      <c r="X16" s="12"/>
      <c r="Y16" s="101"/>
      <c r="AA16" s="12"/>
      <c r="AB16" s="22"/>
      <c r="AC16" s="76"/>
      <c r="AD16" s="22"/>
      <c r="AE16" s="44"/>
      <c r="AF16" s="44"/>
      <c r="AG16" s="44"/>
      <c r="AH16" s="44"/>
      <c r="AI16" s="12"/>
      <c r="AJ16" s="44"/>
      <c r="AK16" s="44"/>
      <c r="AL16" s="12"/>
      <c r="AM16" s="44"/>
      <c r="AV16" s="25">
        <v>2</v>
      </c>
      <c r="AW16" s="88">
        <v>0.4</v>
      </c>
      <c r="AX16" s="17"/>
      <c r="AY16" s="53"/>
      <c r="AZ16" s="78"/>
      <c r="BA16" s="131"/>
    </row>
    <row r="17" spans="1:53" ht="15" customHeight="1">
      <c r="A17" s="129">
        <v>1966</v>
      </c>
      <c r="B17" s="99">
        <f t="shared" si="0"/>
        <v>9</v>
      </c>
      <c r="C17" s="67">
        <f t="shared" si="1"/>
        <v>64902.4</v>
      </c>
      <c r="D17" s="10"/>
      <c r="E17" s="44">
        <v>7</v>
      </c>
      <c r="F17" s="75">
        <v>64902</v>
      </c>
      <c r="G17" s="12"/>
      <c r="H17" s="44"/>
      <c r="I17" s="75"/>
      <c r="J17" s="12"/>
      <c r="K17" s="44"/>
      <c r="L17" s="75"/>
      <c r="M17" s="12"/>
      <c r="N17" s="44"/>
      <c r="O17" s="75"/>
      <c r="P17" s="12"/>
      <c r="Q17" s="44"/>
      <c r="R17" s="75"/>
      <c r="S17" s="12"/>
      <c r="T17" s="12"/>
      <c r="U17" s="12"/>
      <c r="V17" s="12"/>
      <c r="W17" s="12"/>
      <c r="X17" s="12"/>
      <c r="AA17" s="12"/>
      <c r="AB17" s="25"/>
      <c r="AC17" s="75"/>
      <c r="AD17" s="25"/>
      <c r="AE17" s="44"/>
      <c r="AF17" s="44"/>
      <c r="AG17" s="44"/>
      <c r="AH17" s="44"/>
      <c r="AI17" s="12"/>
      <c r="AJ17" s="44"/>
      <c r="AK17" s="44"/>
      <c r="AL17" s="12"/>
      <c r="AM17" s="44"/>
      <c r="AV17" s="25">
        <v>2</v>
      </c>
      <c r="AW17" s="88">
        <v>0.4</v>
      </c>
      <c r="AX17" s="17"/>
      <c r="AY17" s="53"/>
      <c r="AZ17" s="78"/>
      <c r="BA17" s="131"/>
    </row>
    <row r="18" spans="1:53" ht="15" customHeight="1">
      <c r="A18" s="129">
        <v>1967</v>
      </c>
      <c r="B18" s="99">
        <f t="shared" si="0"/>
        <v>9</v>
      </c>
      <c r="C18" s="67">
        <f t="shared" si="1"/>
        <v>64902.4</v>
      </c>
      <c r="D18" s="10"/>
      <c r="E18" s="44">
        <v>7</v>
      </c>
      <c r="F18" s="75">
        <v>64902</v>
      </c>
      <c r="G18" s="12"/>
      <c r="H18" s="44"/>
      <c r="I18" s="75"/>
      <c r="J18" s="12"/>
      <c r="K18" s="44"/>
      <c r="L18" s="75"/>
      <c r="M18" s="12"/>
      <c r="N18" s="44"/>
      <c r="O18" s="75"/>
      <c r="P18" s="12"/>
      <c r="Q18" s="44"/>
      <c r="R18" s="75"/>
      <c r="S18" s="12"/>
      <c r="T18" s="12"/>
      <c r="U18" s="12"/>
      <c r="V18" s="12"/>
      <c r="W18" s="12"/>
      <c r="X18" s="12"/>
      <c r="AA18" s="12"/>
      <c r="AB18" s="22"/>
      <c r="AC18" s="76"/>
      <c r="AD18" s="19"/>
      <c r="AE18" s="44"/>
      <c r="AF18" s="44"/>
      <c r="AG18" s="44"/>
      <c r="AH18" s="44"/>
      <c r="AI18" s="12"/>
      <c r="AJ18" s="44"/>
      <c r="AK18" s="44"/>
      <c r="AL18" s="12"/>
      <c r="AM18" s="44"/>
      <c r="AV18" s="25">
        <v>2</v>
      </c>
      <c r="AW18" s="88">
        <v>0.4</v>
      </c>
      <c r="AX18" s="17"/>
      <c r="AY18" s="53"/>
      <c r="AZ18" s="78"/>
      <c r="BA18" s="131"/>
    </row>
    <row r="19" spans="1:53" ht="15" customHeight="1">
      <c r="A19" s="129">
        <v>1968</v>
      </c>
      <c r="B19" s="99">
        <f t="shared" si="0"/>
        <v>23</v>
      </c>
      <c r="C19" s="67">
        <f t="shared" si="1"/>
        <v>74005.4</v>
      </c>
      <c r="D19" s="10"/>
      <c r="E19" s="44">
        <v>8</v>
      </c>
      <c r="F19" s="75">
        <v>71769</v>
      </c>
      <c r="G19" s="12"/>
      <c r="H19" s="44"/>
      <c r="I19" s="75"/>
      <c r="J19" s="12"/>
      <c r="K19" s="44"/>
      <c r="L19" s="75"/>
      <c r="M19" s="12"/>
      <c r="N19" s="44"/>
      <c r="O19" s="75"/>
      <c r="P19" s="12"/>
      <c r="Q19" s="44"/>
      <c r="R19" s="75"/>
      <c r="S19" s="12"/>
      <c r="T19" s="12"/>
      <c r="U19" s="12"/>
      <c r="V19" s="12"/>
      <c r="W19" s="12"/>
      <c r="X19" s="12"/>
      <c r="AA19" s="12"/>
      <c r="AB19" s="25"/>
      <c r="AC19" s="75"/>
      <c r="AD19" s="26"/>
      <c r="AE19" s="44"/>
      <c r="AF19" s="44"/>
      <c r="AG19" s="44"/>
      <c r="AH19" s="44"/>
      <c r="AI19" s="12"/>
      <c r="AJ19" s="44"/>
      <c r="AK19" s="44"/>
      <c r="AL19" s="12"/>
      <c r="AM19" s="44"/>
      <c r="AS19" s="25">
        <v>13</v>
      </c>
      <c r="AT19" s="44">
        <v>2236</v>
      </c>
      <c r="AV19" s="25">
        <v>2</v>
      </c>
      <c r="AW19" s="88">
        <v>0.4</v>
      </c>
      <c r="AX19" s="17"/>
      <c r="AY19" s="53"/>
      <c r="AZ19" s="78"/>
      <c r="BA19" s="131"/>
    </row>
    <row r="20" spans="1:53" ht="15" customHeight="1">
      <c r="A20" s="129">
        <v>1969</v>
      </c>
      <c r="B20" s="99">
        <f t="shared" si="0"/>
        <v>24</v>
      </c>
      <c r="C20" s="67">
        <f>(F20+I20+L20+O20+R20+Z20+AC20+AH20+AT20+AW20)</f>
        <v>129111.4</v>
      </c>
      <c r="D20" s="10"/>
      <c r="E20" s="44">
        <v>9</v>
      </c>
      <c r="F20" s="75">
        <v>126875</v>
      </c>
      <c r="G20" s="12"/>
      <c r="H20" s="44"/>
      <c r="I20" s="75"/>
      <c r="J20" s="12"/>
      <c r="K20" s="44"/>
      <c r="L20" s="75"/>
      <c r="M20" s="12"/>
      <c r="N20" s="44"/>
      <c r="O20" s="75"/>
      <c r="P20" s="12"/>
      <c r="Q20" s="44"/>
      <c r="R20" s="75"/>
      <c r="S20" s="12"/>
      <c r="T20" s="12"/>
      <c r="U20" s="12"/>
      <c r="V20" s="12"/>
      <c r="W20" s="12"/>
      <c r="X20" s="12"/>
      <c r="AA20" s="12"/>
      <c r="AB20" s="44"/>
      <c r="AC20" s="75"/>
      <c r="AD20" s="12"/>
      <c r="AE20" s="44"/>
      <c r="AF20" s="44"/>
      <c r="AG20" s="44"/>
      <c r="AH20" s="44"/>
      <c r="AI20" s="12"/>
      <c r="AJ20" s="44"/>
      <c r="AK20" s="44"/>
      <c r="AL20" s="12"/>
      <c r="AM20" s="44"/>
      <c r="AS20" s="25">
        <v>13</v>
      </c>
      <c r="AT20" s="44">
        <v>2236</v>
      </c>
      <c r="AV20" s="25">
        <v>2</v>
      </c>
      <c r="AW20" s="88">
        <v>0.4</v>
      </c>
      <c r="AX20" s="17"/>
      <c r="AY20" s="53"/>
      <c r="AZ20" s="78"/>
      <c r="BA20" s="131"/>
    </row>
    <row r="21" spans="1:53" ht="15" customHeight="1">
      <c r="A21" s="129">
        <v>1970</v>
      </c>
      <c r="B21" s="99">
        <f t="shared" si="0"/>
        <v>57</v>
      </c>
      <c r="C21" s="67">
        <f aca="true" t="shared" si="2" ref="C21:C53">(F21+I21+L21+O21+R21+Z21+AC21+AH21+AN21+AQ21+AT21+AW21)</f>
        <v>146845.6</v>
      </c>
      <c r="D21" s="10"/>
      <c r="E21" s="44">
        <v>11</v>
      </c>
      <c r="F21" s="75">
        <v>140126</v>
      </c>
      <c r="G21" s="12"/>
      <c r="H21" s="44"/>
      <c r="I21" s="75"/>
      <c r="J21" s="12"/>
      <c r="K21" s="44"/>
      <c r="L21" s="75"/>
      <c r="M21" s="12"/>
      <c r="N21" s="44"/>
      <c r="O21" s="75"/>
      <c r="P21" s="12"/>
      <c r="Q21" s="44"/>
      <c r="R21" s="75"/>
      <c r="S21" s="12"/>
      <c r="T21" s="12"/>
      <c r="U21" s="12"/>
      <c r="V21" s="12"/>
      <c r="W21" s="12"/>
      <c r="X21" s="12"/>
      <c r="AA21" s="12"/>
      <c r="AB21" s="44"/>
      <c r="AC21" s="75"/>
      <c r="AD21" s="12"/>
      <c r="AE21" s="44"/>
      <c r="AF21" s="44"/>
      <c r="AG21" s="44"/>
      <c r="AH21" s="44"/>
      <c r="AI21" s="12"/>
      <c r="AJ21" s="44"/>
      <c r="AK21" s="44"/>
      <c r="AL21" s="12"/>
      <c r="AM21" s="44"/>
      <c r="AS21" s="25">
        <v>44</v>
      </c>
      <c r="AT21" s="44">
        <v>6719.2</v>
      </c>
      <c r="AV21" s="25">
        <v>2</v>
      </c>
      <c r="AW21" s="88">
        <v>0.4</v>
      </c>
      <c r="AX21" s="17"/>
      <c r="AY21" s="53"/>
      <c r="AZ21" s="78"/>
      <c r="BA21" s="131"/>
    </row>
    <row r="22" spans="1:53" ht="15" customHeight="1">
      <c r="A22" s="129">
        <v>1971</v>
      </c>
      <c r="B22" s="99">
        <f t="shared" si="0"/>
        <v>102</v>
      </c>
      <c r="C22" s="67">
        <f t="shared" si="2"/>
        <v>195048.9</v>
      </c>
      <c r="D22" s="10"/>
      <c r="E22" s="44">
        <v>12</v>
      </c>
      <c r="F22" s="75">
        <v>182800</v>
      </c>
      <c r="G22" s="12"/>
      <c r="H22" s="44"/>
      <c r="I22" s="75"/>
      <c r="J22" s="12"/>
      <c r="K22" s="44"/>
      <c r="L22" s="75"/>
      <c r="M22" s="12"/>
      <c r="N22" s="44"/>
      <c r="O22" s="75"/>
      <c r="P22" s="12"/>
      <c r="Q22" s="44"/>
      <c r="R22" s="75"/>
      <c r="S22" s="12"/>
      <c r="T22" s="12"/>
      <c r="U22" s="12"/>
      <c r="V22" s="12"/>
      <c r="W22" s="12"/>
      <c r="X22" s="12"/>
      <c r="AA22" s="12"/>
      <c r="AB22" s="44"/>
      <c r="AC22" s="75"/>
      <c r="AD22" s="12"/>
      <c r="AE22" s="44"/>
      <c r="AF22" s="44"/>
      <c r="AG22" s="44"/>
      <c r="AH22" s="44"/>
      <c r="AI22" s="12"/>
      <c r="AJ22" s="44"/>
      <c r="AK22" s="44"/>
      <c r="AL22" s="12"/>
      <c r="AM22" s="44"/>
      <c r="AS22" s="25">
        <v>88</v>
      </c>
      <c r="AT22" s="44">
        <v>12248.5</v>
      </c>
      <c r="AV22" s="25">
        <v>2</v>
      </c>
      <c r="AW22" s="88">
        <v>0.4</v>
      </c>
      <c r="AX22" s="17"/>
      <c r="AY22" s="53"/>
      <c r="AZ22" s="78"/>
      <c r="BA22" s="131"/>
    </row>
    <row r="23" spans="1:53" ht="15" customHeight="1">
      <c r="A23" s="129">
        <v>1972</v>
      </c>
      <c r="B23" s="99">
        <f t="shared" si="0"/>
        <v>126</v>
      </c>
      <c r="C23" s="67">
        <f t="shared" si="2"/>
        <v>229084.69999999998</v>
      </c>
      <c r="D23" s="10"/>
      <c r="E23" s="44">
        <v>13</v>
      </c>
      <c r="F23" s="75">
        <v>213818</v>
      </c>
      <c r="G23" s="12"/>
      <c r="H23" s="44"/>
      <c r="I23" s="75"/>
      <c r="J23" s="12"/>
      <c r="K23" s="44"/>
      <c r="L23" s="75"/>
      <c r="M23" s="12"/>
      <c r="N23" s="44"/>
      <c r="O23" s="75"/>
      <c r="P23" s="12"/>
      <c r="Q23" s="44"/>
      <c r="R23" s="75"/>
      <c r="S23" s="12"/>
      <c r="T23" s="12"/>
      <c r="U23" s="12"/>
      <c r="V23" s="12"/>
      <c r="W23" s="12"/>
      <c r="X23" s="12"/>
      <c r="AA23" s="12"/>
      <c r="AB23" s="44"/>
      <c r="AC23" s="75"/>
      <c r="AD23" s="12"/>
      <c r="AE23" s="44"/>
      <c r="AF23" s="44"/>
      <c r="AG23" s="44"/>
      <c r="AH23" s="44"/>
      <c r="AI23" s="12"/>
      <c r="AJ23" s="44"/>
      <c r="AK23" s="44"/>
      <c r="AL23" s="12"/>
      <c r="AM23" s="44"/>
      <c r="AS23" s="25">
        <v>111</v>
      </c>
      <c r="AT23" s="44">
        <v>15266.3</v>
      </c>
      <c r="AV23" s="25">
        <v>2</v>
      </c>
      <c r="AW23" s="88">
        <v>0.4</v>
      </c>
      <c r="AX23" s="17"/>
      <c r="AY23" s="53"/>
      <c r="AZ23" s="78"/>
      <c r="BA23" s="131"/>
    </row>
    <row r="24" spans="1:53" ht="15" customHeight="1">
      <c r="A24" s="129">
        <v>1973</v>
      </c>
      <c r="B24" s="99">
        <f t="shared" si="0"/>
        <v>137</v>
      </c>
      <c r="C24" s="67">
        <f t="shared" si="2"/>
        <v>299268.60000000003</v>
      </c>
      <c r="D24" s="10"/>
      <c r="E24" s="44">
        <v>15</v>
      </c>
      <c r="F24" s="75">
        <v>282976</v>
      </c>
      <c r="G24" s="12"/>
      <c r="H24" s="44"/>
      <c r="I24" s="75"/>
      <c r="J24" s="12"/>
      <c r="K24" s="44"/>
      <c r="L24" s="75"/>
      <c r="M24" s="12"/>
      <c r="N24" s="44"/>
      <c r="O24" s="75"/>
      <c r="P24" s="12"/>
      <c r="Q24" s="44"/>
      <c r="R24" s="75"/>
      <c r="S24" s="12"/>
      <c r="T24" s="12"/>
      <c r="U24" s="12"/>
      <c r="V24" s="12"/>
      <c r="W24" s="12"/>
      <c r="X24" s="12"/>
      <c r="AA24" s="12"/>
      <c r="AB24" s="44"/>
      <c r="AC24" s="75"/>
      <c r="AD24" s="12"/>
      <c r="AE24" s="44"/>
      <c r="AF24" s="44"/>
      <c r="AG24" s="44"/>
      <c r="AH24" s="44"/>
      <c r="AI24" s="12"/>
      <c r="AJ24" s="44"/>
      <c r="AK24" s="44"/>
      <c r="AL24" s="12"/>
      <c r="AM24" s="44"/>
      <c r="AS24" s="25">
        <v>120</v>
      </c>
      <c r="AT24" s="44">
        <v>16292.199999999999</v>
      </c>
      <c r="AV24" s="25">
        <v>2</v>
      </c>
      <c r="AW24" s="88">
        <v>0.4</v>
      </c>
      <c r="AX24" s="17"/>
      <c r="AY24" s="53"/>
      <c r="AZ24" s="78"/>
      <c r="BA24" s="131"/>
    </row>
    <row r="25" spans="1:53" ht="15" customHeight="1">
      <c r="A25" s="129">
        <v>1974</v>
      </c>
      <c r="B25" s="99">
        <f t="shared" si="0"/>
        <v>142</v>
      </c>
      <c r="C25" s="67">
        <f t="shared" si="2"/>
        <v>299905.9</v>
      </c>
      <c r="D25" s="10"/>
      <c r="E25" s="44">
        <v>15</v>
      </c>
      <c r="F25" s="75">
        <v>282976</v>
      </c>
      <c r="G25" s="12"/>
      <c r="H25" s="44"/>
      <c r="I25" s="75"/>
      <c r="J25" s="12"/>
      <c r="K25" s="44"/>
      <c r="L25" s="75"/>
      <c r="M25" s="12"/>
      <c r="N25" s="44"/>
      <c r="O25" s="75"/>
      <c r="P25" s="12"/>
      <c r="Q25" s="44"/>
      <c r="R25" s="75"/>
      <c r="S25" s="12"/>
      <c r="T25" s="12"/>
      <c r="U25" s="12"/>
      <c r="V25" s="12"/>
      <c r="W25" s="12"/>
      <c r="X25" s="12"/>
      <c r="AA25" s="12"/>
      <c r="AB25" s="44"/>
      <c r="AC25" s="75"/>
      <c r="AD25" s="12"/>
      <c r="AE25" s="44"/>
      <c r="AF25" s="44"/>
      <c r="AG25" s="44"/>
      <c r="AH25" s="44"/>
      <c r="AI25" s="12"/>
      <c r="AJ25" s="44"/>
      <c r="AK25" s="44"/>
      <c r="AL25" s="12"/>
      <c r="AM25" s="44"/>
      <c r="AS25" s="25">
        <v>124</v>
      </c>
      <c r="AT25" s="44">
        <v>16928.199999999997</v>
      </c>
      <c r="AV25" s="25">
        <v>3</v>
      </c>
      <c r="AW25" s="88">
        <v>1.7</v>
      </c>
      <c r="AX25" s="17"/>
      <c r="AY25" s="53"/>
      <c r="AZ25" s="78"/>
      <c r="BA25" s="131"/>
    </row>
    <row r="26" spans="1:53" ht="15" customHeight="1">
      <c r="A26" s="129">
        <v>1975</v>
      </c>
      <c r="B26" s="99">
        <f t="shared" si="0"/>
        <v>144</v>
      </c>
      <c r="C26" s="67">
        <f t="shared" si="2"/>
        <v>300372.9</v>
      </c>
      <c r="D26" s="10"/>
      <c r="E26" s="44">
        <v>15</v>
      </c>
      <c r="F26" s="75">
        <v>282976</v>
      </c>
      <c r="G26" s="12"/>
      <c r="H26" s="44"/>
      <c r="I26" s="75"/>
      <c r="J26" s="12"/>
      <c r="K26" s="44"/>
      <c r="L26" s="75"/>
      <c r="M26" s="12"/>
      <c r="N26" s="44"/>
      <c r="O26" s="75"/>
      <c r="P26" s="12"/>
      <c r="Q26" s="44"/>
      <c r="R26" s="75"/>
      <c r="S26" s="12"/>
      <c r="T26" s="12"/>
      <c r="U26" s="12"/>
      <c r="V26" s="12"/>
      <c r="W26" s="12"/>
      <c r="X26" s="12"/>
      <c r="AA26" s="12"/>
      <c r="AB26" s="44"/>
      <c r="AC26" s="75"/>
      <c r="AD26" s="12"/>
      <c r="AE26" s="44"/>
      <c r="AF26" s="44"/>
      <c r="AG26" s="44"/>
      <c r="AH26" s="44"/>
      <c r="AI26" s="12"/>
      <c r="AJ26" s="44"/>
      <c r="AK26" s="44"/>
      <c r="AL26" s="12"/>
      <c r="AM26" s="44"/>
      <c r="AS26" s="25">
        <v>126</v>
      </c>
      <c r="AT26" s="44">
        <v>17395.199999999997</v>
      </c>
      <c r="AV26" s="25">
        <v>3</v>
      </c>
      <c r="AW26" s="88">
        <v>1.7</v>
      </c>
      <c r="AX26" s="17"/>
      <c r="AY26" s="53"/>
      <c r="AZ26" s="78"/>
      <c r="BA26" s="131"/>
    </row>
    <row r="27" spans="1:53" ht="15" customHeight="1">
      <c r="A27" s="129">
        <v>1976</v>
      </c>
      <c r="B27" s="99">
        <f t="shared" si="0"/>
        <v>154</v>
      </c>
      <c r="C27" s="67">
        <f t="shared" si="2"/>
        <v>302489.7</v>
      </c>
      <c r="D27" s="10"/>
      <c r="E27" s="44">
        <v>16</v>
      </c>
      <c r="F27" s="75">
        <v>284094</v>
      </c>
      <c r="G27" s="12"/>
      <c r="H27" s="44"/>
      <c r="I27" s="75"/>
      <c r="J27" s="12"/>
      <c r="K27" s="44"/>
      <c r="L27" s="75"/>
      <c r="M27" s="12"/>
      <c r="N27" s="44"/>
      <c r="O27" s="75"/>
      <c r="P27" s="12"/>
      <c r="Q27" s="44"/>
      <c r="R27" s="75"/>
      <c r="S27" s="12"/>
      <c r="T27" s="12"/>
      <c r="U27" s="12"/>
      <c r="V27" s="12"/>
      <c r="W27" s="12"/>
      <c r="X27" s="12"/>
      <c r="AA27" s="12"/>
      <c r="AB27" s="44"/>
      <c r="AC27" s="75"/>
      <c r="AD27" s="12"/>
      <c r="AE27" s="44"/>
      <c r="AF27" s="44"/>
      <c r="AG27" s="44"/>
      <c r="AH27" s="44"/>
      <c r="AI27" s="12"/>
      <c r="AJ27" s="44"/>
      <c r="AK27" s="44"/>
      <c r="AL27" s="12"/>
      <c r="AM27" s="44"/>
      <c r="AS27" s="25">
        <v>132</v>
      </c>
      <c r="AT27" s="44">
        <v>18385.999999999996</v>
      </c>
      <c r="AV27" s="25">
        <v>6</v>
      </c>
      <c r="AW27" s="88">
        <v>9.7</v>
      </c>
      <c r="AX27" s="17"/>
      <c r="AY27" s="53"/>
      <c r="AZ27" s="78"/>
      <c r="BA27" s="131"/>
    </row>
    <row r="28" spans="1:53" ht="15" customHeight="1">
      <c r="A28" s="129">
        <v>1977</v>
      </c>
      <c r="B28" s="99">
        <f t="shared" si="0"/>
        <v>162</v>
      </c>
      <c r="C28" s="67">
        <f t="shared" si="2"/>
        <v>302528.3</v>
      </c>
      <c r="D28" s="10"/>
      <c r="E28" s="44">
        <v>16</v>
      </c>
      <c r="F28" s="75">
        <v>284094</v>
      </c>
      <c r="G28" s="12"/>
      <c r="H28" s="44"/>
      <c r="I28" s="75"/>
      <c r="J28" s="12"/>
      <c r="K28" s="44"/>
      <c r="L28" s="75"/>
      <c r="M28" s="12"/>
      <c r="N28" s="44"/>
      <c r="O28" s="75"/>
      <c r="P28" s="12"/>
      <c r="Q28" s="44"/>
      <c r="R28" s="75"/>
      <c r="S28" s="12"/>
      <c r="T28" s="12"/>
      <c r="U28" s="12"/>
      <c r="V28" s="12"/>
      <c r="W28" s="12"/>
      <c r="X28" s="12"/>
      <c r="AA28" s="12"/>
      <c r="AB28" s="44"/>
      <c r="AC28" s="75"/>
      <c r="AD28" s="12"/>
      <c r="AE28" s="44"/>
      <c r="AF28" s="44"/>
      <c r="AG28" s="44"/>
      <c r="AH28" s="44"/>
      <c r="AI28" s="12"/>
      <c r="AJ28" s="44"/>
      <c r="AK28" s="44"/>
      <c r="AL28" s="12"/>
      <c r="AM28" s="44"/>
      <c r="AS28" s="25">
        <v>132</v>
      </c>
      <c r="AT28" s="44">
        <v>18385.999999999996</v>
      </c>
      <c r="AV28" s="25">
        <v>14</v>
      </c>
      <c r="AW28" s="88">
        <v>48.3</v>
      </c>
      <c r="AX28" s="17"/>
      <c r="AY28" s="53"/>
      <c r="AZ28" s="78"/>
      <c r="BA28" s="131"/>
    </row>
    <row r="29" spans="1:53" ht="15" customHeight="1">
      <c r="A29" s="129">
        <v>1978</v>
      </c>
      <c r="B29" s="99">
        <f t="shared" si="0"/>
        <v>166</v>
      </c>
      <c r="C29" s="67">
        <f t="shared" si="2"/>
        <v>302550.1</v>
      </c>
      <c r="D29" s="10"/>
      <c r="E29" s="44">
        <v>16</v>
      </c>
      <c r="F29" s="75">
        <v>284094</v>
      </c>
      <c r="G29" s="12"/>
      <c r="H29" s="44"/>
      <c r="I29" s="75"/>
      <c r="J29" s="12"/>
      <c r="K29" s="44"/>
      <c r="L29" s="75"/>
      <c r="M29" s="12"/>
      <c r="N29" s="44"/>
      <c r="O29" s="75"/>
      <c r="P29" s="12"/>
      <c r="Q29" s="44"/>
      <c r="R29" s="75"/>
      <c r="S29" s="12"/>
      <c r="T29" s="12"/>
      <c r="U29" s="12"/>
      <c r="V29" s="12"/>
      <c r="W29" s="12"/>
      <c r="X29" s="12"/>
      <c r="AA29" s="12"/>
      <c r="AB29" s="44"/>
      <c r="AC29" s="75"/>
      <c r="AD29" s="12"/>
      <c r="AE29" s="44"/>
      <c r="AF29" s="44"/>
      <c r="AG29" s="44"/>
      <c r="AH29" s="44"/>
      <c r="AI29" s="12"/>
      <c r="AJ29" s="44"/>
      <c r="AK29" s="44"/>
      <c r="AL29" s="12"/>
      <c r="AM29" s="44"/>
      <c r="AS29" s="25">
        <v>132</v>
      </c>
      <c r="AT29" s="44">
        <v>18385.999999999996</v>
      </c>
      <c r="AV29" s="25">
        <v>18</v>
      </c>
      <c r="AW29" s="88">
        <v>70.1</v>
      </c>
      <c r="AX29" s="17"/>
      <c r="AY29" s="53"/>
      <c r="AZ29" s="78"/>
      <c r="BA29" s="131"/>
    </row>
    <row r="30" spans="1:53" ht="15" customHeight="1">
      <c r="A30" s="129">
        <v>1979</v>
      </c>
      <c r="B30" s="99">
        <f t="shared" si="0"/>
        <v>170</v>
      </c>
      <c r="C30" s="67">
        <f t="shared" si="2"/>
        <v>303077.6</v>
      </c>
      <c r="D30" s="10"/>
      <c r="E30" s="44">
        <v>16</v>
      </c>
      <c r="F30" s="75">
        <v>284094</v>
      </c>
      <c r="G30" s="12"/>
      <c r="H30" s="44"/>
      <c r="I30" s="75"/>
      <c r="J30" s="12"/>
      <c r="K30" s="44"/>
      <c r="L30" s="75"/>
      <c r="M30" s="12"/>
      <c r="N30" s="44"/>
      <c r="O30" s="75"/>
      <c r="P30" s="12"/>
      <c r="Q30" s="44"/>
      <c r="R30" s="75"/>
      <c r="S30" s="12"/>
      <c r="T30" s="12"/>
      <c r="U30" s="12"/>
      <c r="V30" s="12"/>
      <c r="W30" s="12"/>
      <c r="X30" s="12"/>
      <c r="AA30" s="12"/>
      <c r="AB30" s="44"/>
      <c r="AC30" s="75"/>
      <c r="AD30" s="12"/>
      <c r="AE30" s="44"/>
      <c r="AF30" s="44"/>
      <c r="AG30" s="44"/>
      <c r="AH30" s="44"/>
      <c r="AI30" s="12"/>
      <c r="AJ30" s="44"/>
      <c r="AK30" s="44"/>
      <c r="AL30" s="12"/>
      <c r="AM30" s="44"/>
      <c r="AS30" s="25">
        <v>136</v>
      </c>
      <c r="AT30" s="44">
        <v>18913.499999999996</v>
      </c>
      <c r="AV30" s="25">
        <v>18</v>
      </c>
      <c r="AW30" s="88">
        <v>70.1</v>
      </c>
      <c r="AX30" s="17"/>
      <c r="AY30" s="53"/>
      <c r="AZ30" s="78"/>
      <c r="BA30" s="131"/>
    </row>
    <row r="31" spans="1:53" ht="15" customHeight="1">
      <c r="A31" s="129">
        <v>1980</v>
      </c>
      <c r="B31" s="99">
        <f t="shared" si="0"/>
        <v>180</v>
      </c>
      <c r="C31" s="67">
        <f t="shared" si="2"/>
        <v>304140.10000000003</v>
      </c>
      <c r="D31" s="10"/>
      <c r="E31" s="44">
        <v>16</v>
      </c>
      <c r="F31" s="75">
        <v>284094</v>
      </c>
      <c r="G31" s="12"/>
      <c r="H31" s="44"/>
      <c r="I31" s="75"/>
      <c r="J31" s="12"/>
      <c r="K31" s="44"/>
      <c r="L31" s="75"/>
      <c r="M31" s="12"/>
      <c r="N31" s="44"/>
      <c r="O31" s="75"/>
      <c r="P31" s="12"/>
      <c r="Q31" s="44"/>
      <c r="R31" s="75"/>
      <c r="S31" s="12"/>
      <c r="T31" s="12"/>
      <c r="U31" s="12"/>
      <c r="V31" s="12"/>
      <c r="W31" s="12"/>
      <c r="X31" s="12"/>
      <c r="AA31" s="12"/>
      <c r="AB31" s="44"/>
      <c r="AC31" s="75"/>
      <c r="AD31" s="12"/>
      <c r="AE31" s="44"/>
      <c r="AF31" s="44"/>
      <c r="AG31" s="44"/>
      <c r="AH31" s="44"/>
      <c r="AI31" s="12"/>
      <c r="AJ31" s="44"/>
      <c r="AK31" s="44"/>
      <c r="AL31" s="12"/>
      <c r="AM31" s="44"/>
      <c r="AS31" s="25">
        <v>143</v>
      </c>
      <c r="AT31" s="44">
        <v>19954.699999999997</v>
      </c>
      <c r="AV31" s="25">
        <v>21</v>
      </c>
      <c r="AW31" s="88">
        <v>91.39999999999999</v>
      </c>
      <c r="AX31" s="17"/>
      <c r="AY31" s="53"/>
      <c r="AZ31" s="78"/>
      <c r="BA31" s="131"/>
    </row>
    <row r="32" spans="1:53" ht="15" customHeight="1">
      <c r="A32" s="129">
        <v>1981</v>
      </c>
      <c r="B32" s="99">
        <f t="shared" si="0"/>
        <v>190</v>
      </c>
      <c r="C32" s="67">
        <f t="shared" si="2"/>
        <v>346491.60000000003</v>
      </c>
      <c r="D32" s="10"/>
      <c r="E32" s="44">
        <v>17</v>
      </c>
      <c r="F32" s="75">
        <v>325042</v>
      </c>
      <c r="G32" s="12"/>
      <c r="H32" s="44"/>
      <c r="I32" s="75"/>
      <c r="J32" s="12"/>
      <c r="K32" s="44"/>
      <c r="L32" s="75"/>
      <c r="M32" s="12"/>
      <c r="N32" s="44"/>
      <c r="O32" s="75"/>
      <c r="P32" s="12"/>
      <c r="Q32" s="44"/>
      <c r="R32" s="75"/>
      <c r="S32" s="12"/>
      <c r="T32" s="12"/>
      <c r="U32" s="12"/>
      <c r="V32" s="12"/>
      <c r="W32" s="12"/>
      <c r="X32" s="12"/>
      <c r="AA32" s="12"/>
      <c r="AB32" s="44"/>
      <c r="AC32" s="75"/>
      <c r="AD32" s="12"/>
      <c r="AE32" s="44"/>
      <c r="AF32" s="44"/>
      <c r="AG32" s="44"/>
      <c r="AH32" s="44"/>
      <c r="AI32" s="12"/>
      <c r="AJ32" s="44"/>
      <c r="AK32" s="44"/>
      <c r="AL32" s="12"/>
      <c r="AM32" s="44"/>
      <c r="AS32" s="25">
        <v>150</v>
      </c>
      <c r="AT32" s="44">
        <v>21351.199999999997</v>
      </c>
      <c r="AV32" s="25">
        <v>23</v>
      </c>
      <c r="AW32" s="88">
        <v>98.39999999999999</v>
      </c>
      <c r="AX32" s="17"/>
      <c r="AY32" s="53"/>
      <c r="AZ32" s="78"/>
      <c r="BA32" s="131"/>
    </row>
    <row r="33" spans="1:53" ht="15" customHeight="1">
      <c r="A33" s="129">
        <v>1982</v>
      </c>
      <c r="B33" s="99">
        <f t="shared" si="0"/>
        <v>195</v>
      </c>
      <c r="C33" s="67">
        <f t="shared" si="2"/>
        <v>346521.5</v>
      </c>
      <c r="D33" s="10"/>
      <c r="E33" s="44">
        <v>17</v>
      </c>
      <c r="F33" s="75">
        <v>325042</v>
      </c>
      <c r="G33" s="12"/>
      <c r="H33" s="44"/>
      <c r="I33" s="75"/>
      <c r="J33" s="12"/>
      <c r="K33" s="44"/>
      <c r="L33" s="75"/>
      <c r="M33" s="12"/>
      <c r="N33" s="44"/>
      <c r="O33" s="75"/>
      <c r="P33" s="12"/>
      <c r="Q33" s="44"/>
      <c r="R33" s="75"/>
      <c r="S33" s="12"/>
      <c r="T33" s="12"/>
      <c r="U33" s="12"/>
      <c r="V33" s="12"/>
      <c r="W33" s="12"/>
      <c r="X33" s="12"/>
      <c r="AA33" s="12"/>
      <c r="AB33" s="44"/>
      <c r="AC33" s="75"/>
      <c r="AD33" s="12"/>
      <c r="AE33" s="44"/>
      <c r="AF33" s="44"/>
      <c r="AG33" s="44"/>
      <c r="AH33" s="44"/>
      <c r="AI33" s="12"/>
      <c r="AJ33" s="44"/>
      <c r="AK33" s="44"/>
      <c r="AL33" s="12"/>
      <c r="AM33" s="44"/>
      <c r="AS33" s="25">
        <v>150</v>
      </c>
      <c r="AT33" s="44">
        <v>21351.199999999997</v>
      </c>
      <c r="AV33" s="25">
        <v>28</v>
      </c>
      <c r="AW33" s="88">
        <v>128.29999999999998</v>
      </c>
      <c r="AX33" s="17"/>
      <c r="AY33" s="53"/>
      <c r="AZ33" s="78"/>
      <c r="BA33" s="131"/>
    </row>
    <row r="34" spans="1:53" ht="15" customHeight="1">
      <c r="A34" s="129">
        <v>1983</v>
      </c>
      <c r="B34" s="99">
        <f t="shared" si="0"/>
        <v>230</v>
      </c>
      <c r="C34" s="67">
        <f t="shared" si="2"/>
        <v>351640.80000000005</v>
      </c>
      <c r="D34" s="10"/>
      <c r="E34" s="44">
        <v>17</v>
      </c>
      <c r="F34" s="75">
        <v>325042</v>
      </c>
      <c r="G34" s="12"/>
      <c r="H34" s="44">
        <v>1</v>
      </c>
      <c r="I34" s="75">
        <v>1020</v>
      </c>
      <c r="J34" s="12"/>
      <c r="K34" s="44"/>
      <c r="L34" s="75"/>
      <c r="M34" s="12"/>
      <c r="N34" s="44"/>
      <c r="O34" s="75"/>
      <c r="P34" s="12"/>
      <c r="Q34" s="44"/>
      <c r="R34" s="75"/>
      <c r="S34" s="12"/>
      <c r="T34" s="12"/>
      <c r="U34" s="12"/>
      <c r="V34" s="12"/>
      <c r="W34" s="12"/>
      <c r="X34" s="12"/>
      <c r="AA34" s="12"/>
      <c r="AB34" s="44"/>
      <c r="AC34" s="75"/>
      <c r="AD34" s="12"/>
      <c r="AE34" s="44"/>
      <c r="AF34" s="44"/>
      <c r="AG34" s="44"/>
      <c r="AH34" s="44"/>
      <c r="AI34" s="12"/>
      <c r="AJ34" s="44"/>
      <c r="AK34" s="44"/>
      <c r="AL34" s="12"/>
      <c r="AM34" s="44"/>
      <c r="AS34" s="25">
        <v>179</v>
      </c>
      <c r="AT34" s="44">
        <v>25418.899999999998</v>
      </c>
      <c r="AV34" s="25">
        <v>33</v>
      </c>
      <c r="AW34" s="88">
        <v>159.89999999999998</v>
      </c>
      <c r="AX34" s="17"/>
      <c r="AY34" s="53"/>
      <c r="AZ34" s="78"/>
      <c r="BA34" s="131"/>
    </row>
    <row r="35" spans="1:53" ht="15" customHeight="1">
      <c r="A35" s="129">
        <v>1984</v>
      </c>
      <c r="B35" s="99">
        <f t="shared" si="0"/>
        <v>271</v>
      </c>
      <c r="C35" s="67">
        <f t="shared" si="2"/>
        <v>355752</v>
      </c>
      <c r="D35" s="10"/>
      <c r="E35" s="44">
        <v>17</v>
      </c>
      <c r="F35" s="75">
        <v>325042</v>
      </c>
      <c r="G35" s="12"/>
      <c r="H35" s="44">
        <v>2</v>
      </c>
      <c r="I35" s="75">
        <v>1399</v>
      </c>
      <c r="J35" s="12"/>
      <c r="K35" s="44"/>
      <c r="L35" s="75"/>
      <c r="M35" s="12"/>
      <c r="N35" s="44"/>
      <c r="O35" s="75"/>
      <c r="P35" s="12"/>
      <c r="Q35" s="44"/>
      <c r="R35" s="75"/>
      <c r="S35" s="12"/>
      <c r="T35" s="12"/>
      <c r="U35" s="12"/>
      <c r="V35" s="12"/>
      <c r="W35" s="12"/>
      <c r="X35" s="12"/>
      <c r="AA35" s="12"/>
      <c r="AB35" s="44"/>
      <c r="AC35" s="75"/>
      <c r="AD35" s="12"/>
      <c r="AE35" s="44"/>
      <c r="AF35" s="44"/>
      <c r="AG35" s="44"/>
      <c r="AH35" s="44"/>
      <c r="AI35" s="12"/>
      <c r="AJ35" s="44"/>
      <c r="AK35" s="44"/>
      <c r="AL35" s="12"/>
      <c r="AM35" s="44"/>
      <c r="AS35" s="25">
        <v>214</v>
      </c>
      <c r="AT35" s="44">
        <v>29109.499999999996</v>
      </c>
      <c r="AV35" s="25">
        <v>38</v>
      </c>
      <c r="AW35" s="88">
        <v>201.49999999999997</v>
      </c>
      <c r="AX35" s="17"/>
      <c r="AY35" s="53"/>
      <c r="AZ35" s="78"/>
      <c r="BA35" s="131"/>
    </row>
    <row r="36" spans="1:53" ht="15" customHeight="1">
      <c r="A36" s="129">
        <v>1985</v>
      </c>
      <c r="B36" s="99">
        <f t="shared" si="0"/>
        <v>294</v>
      </c>
      <c r="C36" s="67">
        <f t="shared" si="2"/>
        <v>357511.8</v>
      </c>
      <c r="D36" s="10"/>
      <c r="E36" s="44">
        <v>17</v>
      </c>
      <c r="F36" s="75">
        <v>325042</v>
      </c>
      <c r="G36" s="12"/>
      <c r="H36" s="44">
        <v>2</v>
      </c>
      <c r="I36" s="75">
        <v>1399</v>
      </c>
      <c r="J36" s="12"/>
      <c r="K36" s="44"/>
      <c r="L36" s="75"/>
      <c r="M36" s="12"/>
      <c r="N36" s="44"/>
      <c r="O36" s="75"/>
      <c r="P36" s="12"/>
      <c r="Q36" s="44"/>
      <c r="R36" s="75"/>
      <c r="S36" s="12"/>
      <c r="T36" s="12"/>
      <c r="U36" s="12"/>
      <c r="V36" s="12"/>
      <c r="W36" s="12"/>
      <c r="X36" s="12"/>
      <c r="AA36" s="12"/>
      <c r="AB36" s="44"/>
      <c r="AC36" s="75"/>
      <c r="AD36" s="12"/>
      <c r="AE36" s="44"/>
      <c r="AF36" s="44"/>
      <c r="AG36" s="44"/>
      <c r="AH36" s="44"/>
      <c r="AI36" s="12"/>
      <c r="AJ36" s="44"/>
      <c r="AK36" s="44"/>
      <c r="AL36" s="12"/>
      <c r="AM36" s="44"/>
      <c r="AS36" s="25">
        <v>228</v>
      </c>
      <c r="AT36" s="44">
        <v>30808.699999999997</v>
      </c>
      <c r="AV36" s="25">
        <v>47</v>
      </c>
      <c r="AW36" s="88">
        <v>262.09999999999997</v>
      </c>
      <c r="AX36" s="17"/>
      <c r="AY36" s="53"/>
      <c r="AZ36" s="78"/>
      <c r="BA36" s="131"/>
    </row>
    <row r="37" spans="1:53" ht="15" customHeight="1">
      <c r="A37" s="129">
        <v>1986</v>
      </c>
      <c r="B37" s="99">
        <f t="shared" si="0"/>
        <v>313</v>
      </c>
      <c r="C37" s="67">
        <f t="shared" si="2"/>
        <v>368007.89999999997</v>
      </c>
      <c r="D37" s="10"/>
      <c r="E37" s="44">
        <v>18</v>
      </c>
      <c r="F37" s="75">
        <v>334656</v>
      </c>
      <c r="G37" s="12"/>
      <c r="H37" s="44">
        <v>2</v>
      </c>
      <c r="I37" s="75">
        <v>1399</v>
      </c>
      <c r="J37" s="12"/>
      <c r="K37" s="44"/>
      <c r="L37" s="75"/>
      <c r="M37" s="12"/>
      <c r="N37" s="44"/>
      <c r="O37" s="75"/>
      <c r="P37" s="12"/>
      <c r="Q37" s="44"/>
      <c r="R37" s="75"/>
      <c r="S37" s="12"/>
      <c r="T37" s="12"/>
      <c r="U37" s="12"/>
      <c r="V37" s="12"/>
      <c r="W37" s="12"/>
      <c r="X37" s="12"/>
      <c r="AA37" s="12"/>
      <c r="AB37" s="44"/>
      <c r="AC37" s="75"/>
      <c r="AD37" s="12"/>
      <c r="AE37" s="44"/>
      <c r="AF37" s="44"/>
      <c r="AG37" s="44"/>
      <c r="AH37" s="44"/>
      <c r="AI37" s="12"/>
      <c r="AJ37" s="44"/>
      <c r="AK37" s="44"/>
      <c r="AL37" s="12"/>
      <c r="AM37" s="44"/>
      <c r="AS37" s="25">
        <v>238</v>
      </c>
      <c r="AT37" s="44">
        <v>31620.799999999996</v>
      </c>
      <c r="AV37" s="25">
        <v>55</v>
      </c>
      <c r="AW37" s="88">
        <v>332.09999999999997</v>
      </c>
      <c r="AX37" s="17"/>
      <c r="AY37" s="53"/>
      <c r="AZ37" s="78"/>
      <c r="BA37" s="131"/>
    </row>
    <row r="38" spans="1:53" ht="15" customHeight="1">
      <c r="A38" s="129">
        <v>1987</v>
      </c>
      <c r="B38" s="99">
        <f t="shared" si="0"/>
        <v>335</v>
      </c>
      <c r="C38" s="67">
        <f t="shared" si="2"/>
        <v>377905</v>
      </c>
      <c r="D38" s="10"/>
      <c r="E38" s="44">
        <v>19</v>
      </c>
      <c r="F38" s="75">
        <v>339124</v>
      </c>
      <c r="G38" s="12"/>
      <c r="H38" s="44">
        <v>2</v>
      </c>
      <c r="I38" s="75">
        <v>1399</v>
      </c>
      <c r="J38" s="12"/>
      <c r="K38" s="44"/>
      <c r="L38" s="75"/>
      <c r="M38" s="12"/>
      <c r="N38" s="44">
        <v>11</v>
      </c>
      <c r="O38" s="75">
        <v>4999</v>
      </c>
      <c r="P38" s="12"/>
      <c r="Q38" s="44"/>
      <c r="R38" s="75"/>
      <c r="S38" s="12"/>
      <c r="T38" s="12"/>
      <c r="U38" s="12"/>
      <c r="V38" s="12"/>
      <c r="W38" s="12"/>
      <c r="X38" s="12"/>
      <c r="AA38" s="12"/>
      <c r="AB38" s="44"/>
      <c r="AC38" s="75"/>
      <c r="AD38" s="12"/>
      <c r="AE38" s="44"/>
      <c r="AF38" s="44"/>
      <c r="AG38" s="44"/>
      <c r="AH38" s="44"/>
      <c r="AI38" s="12"/>
      <c r="AJ38" s="44"/>
      <c r="AK38" s="44"/>
      <c r="AL38" s="12"/>
      <c r="AM38" s="44"/>
      <c r="AS38" s="25">
        <v>241</v>
      </c>
      <c r="AT38" s="44">
        <v>31994.299999999996</v>
      </c>
      <c r="AV38" s="25">
        <v>62</v>
      </c>
      <c r="AW38" s="88">
        <v>388.7</v>
      </c>
      <c r="AX38" s="17"/>
      <c r="AY38" s="53"/>
      <c r="AZ38" s="78"/>
      <c r="BA38" s="131"/>
    </row>
    <row r="39" spans="1:53" ht="15" customHeight="1">
      <c r="A39" s="129">
        <v>1988</v>
      </c>
      <c r="B39" s="99">
        <f t="shared" si="0"/>
        <v>366</v>
      </c>
      <c r="C39" s="67">
        <f t="shared" si="2"/>
        <v>401466.7</v>
      </c>
      <c r="D39" s="10"/>
      <c r="E39" s="44">
        <v>21</v>
      </c>
      <c r="F39" s="75">
        <v>355551</v>
      </c>
      <c r="G39" s="12"/>
      <c r="H39" s="44">
        <v>3</v>
      </c>
      <c r="I39" s="75">
        <v>2644</v>
      </c>
      <c r="J39" s="12"/>
      <c r="K39" s="44">
        <v>1</v>
      </c>
      <c r="L39" s="75">
        <v>10</v>
      </c>
      <c r="M39" s="12"/>
      <c r="N39" s="44">
        <v>17</v>
      </c>
      <c r="O39" s="75">
        <v>8663</v>
      </c>
      <c r="P39" s="12"/>
      <c r="Q39" s="44"/>
      <c r="R39" s="75"/>
      <c r="S39" s="12"/>
      <c r="T39" s="12"/>
      <c r="U39" s="12"/>
      <c r="V39" s="12"/>
      <c r="W39" s="12"/>
      <c r="X39" s="12"/>
      <c r="AA39" s="12"/>
      <c r="AB39" s="44"/>
      <c r="AC39" s="75"/>
      <c r="AD39" s="12"/>
      <c r="AE39" s="44"/>
      <c r="AF39" s="44"/>
      <c r="AG39" s="44"/>
      <c r="AH39" s="44"/>
      <c r="AI39" s="12"/>
      <c r="AJ39" s="44"/>
      <c r="AK39" s="44"/>
      <c r="AL39" s="12"/>
      <c r="AM39" s="44"/>
      <c r="AS39" s="25">
        <v>257</v>
      </c>
      <c r="AT39" s="44">
        <v>34164.49999999999</v>
      </c>
      <c r="AV39" s="25">
        <v>67</v>
      </c>
      <c r="AW39" s="88">
        <v>434.2</v>
      </c>
      <c r="AX39" s="17"/>
      <c r="AY39" s="53"/>
      <c r="AZ39" s="78"/>
      <c r="BA39" s="131"/>
    </row>
    <row r="40" spans="1:53" ht="15" customHeight="1">
      <c r="A40" s="129">
        <v>1989</v>
      </c>
      <c r="B40" s="99">
        <f t="shared" si="0"/>
        <v>384</v>
      </c>
      <c r="C40" s="67">
        <f t="shared" si="2"/>
        <v>404451</v>
      </c>
      <c r="D40" s="10"/>
      <c r="E40" s="44">
        <v>21</v>
      </c>
      <c r="F40" s="75">
        <v>355551</v>
      </c>
      <c r="G40" s="12"/>
      <c r="H40" s="44">
        <v>5</v>
      </c>
      <c r="I40" s="75">
        <v>4832</v>
      </c>
      <c r="J40" s="12"/>
      <c r="K40" s="44">
        <v>1</v>
      </c>
      <c r="L40" s="75">
        <v>10</v>
      </c>
      <c r="M40" s="12"/>
      <c r="N40" s="44">
        <v>17</v>
      </c>
      <c r="O40" s="75">
        <v>8663</v>
      </c>
      <c r="P40" s="12"/>
      <c r="Q40" s="44"/>
      <c r="R40" s="75"/>
      <c r="S40" s="12"/>
      <c r="T40" s="12"/>
      <c r="U40" s="12"/>
      <c r="V40" s="12"/>
      <c r="W40" s="12"/>
      <c r="X40" s="12"/>
      <c r="AA40" s="12"/>
      <c r="AB40" s="44"/>
      <c r="AC40" s="75"/>
      <c r="AD40" s="12"/>
      <c r="AE40" s="44"/>
      <c r="AF40" s="44"/>
      <c r="AG40" s="44"/>
      <c r="AH40" s="44"/>
      <c r="AI40" s="12"/>
      <c r="AJ40" s="44"/>
      <c r="AK40" s="44"/>
      <c r="AL40" s="12"/>
      <c r="AM40" s="44"/>
      <c r="AP40" s="25">
        <v>3</v>
      </c>
      <c r="AQ40" s="30">
        <v>296.7</v>
      </c>
      <c r="AS40" s="25">
        <v>262</v>
      </c>
      <c r="AT40" s="44">
        <v>34604.299999999996</v>
      </c>
      <c r="AV40" s="25">
        <v>75</v>
      </c>
      <c r="AW40" s="88">
        <v>494</v>
      </c>
      <c r="AX40" s="17"/>
      <c r="AY40" s="53"/>
      <c r="AZ40" s="78"/>
      <c r="BA40" s="131"/>
    </row>
    <row r="41" spans="1:53" ht="15" customHeight="1">
      <c r="A41" s="129">
        <v>1990</v>
      </c>
      <c r="B41" s="99">
        <f t="shared" si="0"/>
        <v>413</v>
      </c>
      <c r="C41" s="67">
        <f t="shared" si="2"/>
        <v>416975.5</v>
      </c>
      <c r="D41" s="10"/>
      <c r="E41" s="44">
        <v>21</v>
      </c>
      <c r="F41" s="75">
        <v>355551</v>
      </c>
      <c r="G41" s="12"/>
      <c r="H41" s="44">
        <v>5</v>
      </c>
      <c r="I41" s="75">
        <v>4832</v>
      </c>
      <c r="J41" s="12"/>
      <c r="K41" s="44">
        <v>1</v>
      </c>
      <c r="L41" s="75">
        <v>10</v>
      </c>
      <c r="M41" s="12"/>
      <c r="N41" s="44">
        <v>19</v>
      </c>
      <c r="O41" s="75">
        <v>19790</v>
      </c>
      <c r="P41" s="12"/>
      <c r="Q41" s="44"/>
      <c r="R41" s="75"/>
      <c r="S41" s="12"/>
      <c r="T41" s="12"/>
      <c r="U41" s="12"/>
      <c r="V41" s="12"/>
      <c r="W41" s="12"/>
      <c r="X41" s="12"/>
      <c r="AA41" s="12"/>
      <c r="AB41" s="44"/>
      <c r="AC41" s="75"/>
      <c r="AD41" s="12"/>
      <c r="AE41" s="44"/>
      <c r="AF41" s="44"/>
      <c r="AG41" s="44"/>
      <c r="AH41" s="44"/>
      <c r="AI41" s="12"/>
      <c r="AJ41" s="44"/>
      <c r="AK41" s="44"/>
      <c r="AL41" s="12"/>
      <c r="AM41" s="44"/>
      <c r="AP41" s="25">
        <v>4</v>
      </c>
      <c r="AQ41" s="30">
        <v>351.2</v>
      </c>
      <c r="AS41" s="25">
        <v>274</v>
      </c>
      <c r="AT41" s="44">
        <v>35830.799999999996</v>
      </c>
      <c r="AV41" s="25">
        <v>89</v>
      </c>
      <c r="AW41" s="88">
        <v>610.5</v>
      </c>
      <c r="AX41" s="17"/>
      <c r="AY41" s="53"/>
      <c r="AZ41" s="78"/>
      <c r="BA41" s="131"/>
    </row>
    <row r="42" spans="1:53" ht="15" customHeight="1">
      <c r="A42" s="129">
        <v>1991</v>
      </c>
      <c r="B42" s="99">
        <f t="shared" si="0"/>
        <v>432</v>
      </c>
      <c r="C42" s="67">
        <f t="shared" si="2"/>
        <v>440240.4</v>
      </c>
      <c r="D42" s="10"/>
      <c r="E42" s="44">
        <v>21</v>
      </c>
      <c r="F42" s="75">
        <v>355551</v>
      </c>
      <c r="G42" s="12"/>
      <c r="H42" s="44">
        <v>7</v>
      </c>
      <c r="I42" s="75">
        <v>11279</v>
      </c>
      <c r="J42" s="12"/>
      <c r="K42" s="44">
        <v>1</v>
      </c>
      <c r="L42" s="75">
        <v>10</v>
      </c>
      <c r="M42" s="12"/>
      <c r="N42" s="44">
        <v>21</v>
      </c>
      <c r="O42" s="75">
        <v>35502</v>
      </c>
      <c r="P42" s="12"/>
      <c r="Q42" s="44"/>
      <c r="R42" s="75"/>
      <c r="S42" s="12"/>
      <c r="T42" s="12"/>
      <c r="U42" s="12"/>
      <c r="V42" s="12"/>
      <c r="W42" s="12"/>
      <c r="X42" s="12"/>
      <c r="AA42" s="12"/>
      <c r="AB42" s="44"/>
      <c r="AC42" s="75"/>
      <c r="AD42" s="12"/>
      <c r="AE42" s="44"/>
      <c r="AF42" s="44"/>
      <c r="AG42" s="44"/>
      <c r="AH42" s="44"/>
      <c r="AI42" s="12"/>
      <c r="AJ42" s="44"/>
      <c r="AK42" s="44"/>
      <c r="AL42" s="12"/>
      <c r="AM42" s="44"/>
      <c r="AP42" s="25">
        <v>6</v>
      </c>
      <c r="AQ42" s="30">
        <v>705.7</v>
      </c>
      <c r="AS42" s="25">
        <v>278</v>
      </c>
      <c r="AT42" s="44">
        <v>36488.2</v>
      </c>
      <c r="AV42" s="25">
        <v>98</v>
      </c>
      <c r="AW42" s="88">
        <v>704.5</v>
      </c>
      <c r="AX42" s="17"/>
      <c r="AY42" s="53"/>
      <c r="AZ42" s="78"/>
      <c r="BA42" s="131"/>
    </row>
    <row r="43" spans="1:53" ht="15" customHeight="1">
      <c r="A43" s="129">
        <v>1992</v>
      </c>
      <c r="B43" s="99">
        <f t="shared" si="0"/>
        <v>448</v>
      </c>
      <c r="C43" s="67">
        <f t="shared" si="2"/>
        <v>441520.3</v>
      </c>
      <c r="D43" s="10"/>
      <c r="E43" s="44">
        <v>21</v>
      </c>
      <c r="F43" s="75">
        <v>355551</v>
      </c>
      <c r="G43" s="12"/>
      <c r="H43" s="44">
        <v>7</v>
      </c>
      <c r="I43" s="75">
        <v>11279</v>
      </c>
      <c r="J43" s="12"/>
      <c r="K43" s="44">
        <v>1</v>
      </c>
      <c r="L43" s="75">
        <v>10</v>
      </c>
      <c r="M43" s="12"/>
      <c r="N43" s="44">
        <v>21</v>
      </c>
      <c r="O43" s="75">
        <v>35502</v>
      </c>
      <c r="P43" s="12"/>
      <c r="Q43" s="44"/>
      <c r="R43" s="75"/>
      <c r="S43" s="12"/>
      <c r="T43" s="12"/>
      <c r="U43" s="12"/>
      <c r="V43" s="12"/>
      <c r="W43" s="12"/>
      <c r="X43" s="12"/>
      <c r="AA43" s="12"/>
      <c r="AB43" s="44"/>
      <c r="AC43" s="75"/>
      <c r="AD43" s="12"/>
      <c r="AE43" s="44"/>
      <c r="AF43" s="44"/>
      <c r="AG43" s="44"/>
      <c r="AH43" s="44"/>
      <c r="AI43" s="12"/>
      <c r="AJ43" s="44"/>
      <c r="AK43" s="44"/>
      <c r="AL43" s="12"/>
      <c r="AM43" s="44"/>
      <c r="AP43" s="25">
        <v>7</v>
      </c>
      <c r="AQ43" s="30">
        <v>808.3000000000001</v>
      </c>
      <c r="AS43" s="25">
        <v>285</v>
      </c>
      <c r="AT43" s="44">
        <v>37598.1</v>
      </c>
      <c r="AV43" s="25">
        <v>106</v>
      </c>
      <c r="AW43" s="88">
        <v>771.9</v>
      </c>
      <c r="AX43" s="17"/>
      <c r="AY43" s="53"/>
      <c r="AZ43" s="78"/>
      <c r="BA43" s="131"/>
    </row>
    <row r="44" spans="1:53" ht="15" customHeight="1">
      <c r="A44" s="129">
        <v>1993</v>
      </c>
      <c r="B44" s="99">
        <f t="shared" si="0"/>
        <v>469</v>
      </c>
      <c r="C44" s="67">
        <f t="shared" si="2"/>
        <v>530665.1</v>
      </c>
      <c r="D44" s="10"/>
      <c r="E44" s="44">
        <v>22</v>
      </c>
      <c r="F44" s="75">
        <v>442406</v>
      </c>
      <c r="G44" s="12"/>
      <c r="H44" s="44">
        <v>7</v>
      </c>
      <c r="I44" s="75">
        <v>11279</v>
      </c>
      <c r="J44" s="12"/>
      <c r="K44" s="44">
        <v>2</v>
      </c>
      <c r="L44" s="75">
        <v>10.5</v>
      </c>
      <c r="M44" s="12"/>
      <c r="N44" s="44">
        <v>25</v>
      </c>
      <c r="O44" s="75">
        <v>36930</v>
      </c>
      <c r="P44" s="12"/>
      <c r="Q44" s="44"/>
      <c r="R44" s="75"/>
      <c r="S44" s="12"/>
      <c r="T44" s="12"/>
      <c r="U44" s="12"/>
      <c r="V44" s="12"/>
      <c r="W44" s="12"/>
      <c r="X44" s="12"/>
      <c r="AA44" s="12"/>
      <c r="AB44" s="44"/>
      <c r="AC44" s="75"/>
      <c r="AD44" s="12"/>
      <c r="AE44" s="44"/>
      <c r="AF44" s="44"/>
      <c r="AG44" s="44"/>
      <c r="AH44" s="44"/>
      <c r="AI44" s="12"/>
      <c r="AJ44" s="44"/>
      <c r="AK44" s="44"/>
      <c r="AL44" s="12"/>
      <c r="AM44" s="44"/>
      <c r="AP44" s="25">
        <v>9</v>
      </c>
      <c r="AQ44" s="30">
        <v>1105.5</v>
      </c>
      <c r="AS44" s="25">
        <v>287</v>
      </c>
      <c r="AT44" s="44">
        <v>38080.6</v>
      </c>
      <c r="AV44" s="25">
        <v>117</v>
      </c>
      <c r="AW44" s="88">
        <v>853.5</v>
      </c>
      <c r="AX44" s="17"/>
      <c r="AY44" s="53"/>
      <c r="AZ44" s="78"/>
      <c r="BA44" s="131"/>
    </row>
    <row r="45" spans="1:53" ht="15" customHeight="1">
      <c r="A45" s="129">
        <v>1994</v>
      </c>
      <c r="B45" s="99">
        <f t="shared" si="0"/>
        <v>518</v>
      </c>
      <c r="C45" s="67">
        <f t="shared" si="2"/>
        <v>747593.7999999999</v>
      </c>
      <c r="D45" s="10"/>
      <c r="E45" s="44">
        <v>27</v>
      </c>
      <c r="F45" s="75">
        <v>537653</v>
      </c>
      <c r="G45" s="12"/>
      <c r="H45" s="44">
        <v>9</v>
      </c>
      <c r="I45" s="75">
        <v>26052</v>
      </c>
      <c r="J45" s="12"/>
      <c r="K45" s="44">
        <v>23</v>
      </c>
      <c r="L45" s="75">
        <v>66.5</v>
      </c>
      <c r="M45" s="12"/>
      <c r="N45" s="44">
        <v>29</v>
      </c>
      <c r="O45" s="75">
        <v>55359</v>
      </c>
      <c r="P45" s="12"/>
      <c r="Q45" s="44"/>
      <c r="R45" s="75"/>
      <c r="S45" s="12"/>
      <c r="T45" s="12"/>
      <c r="U45" s="12"/>
      <c r="V45" s="12"/>
      <c r="W45" s="12"/>
      <c r="X45" s="12"/>
      <c r="AA45" s="12"/>
      <c r="AB45" s="44">
        <v>5</v>
      </c>
      <c r="AC45" s="75">
        <v>88100</v>
      </c>
      <c r="AD45" s="12"/>
      <c r="AE45" s="44"/>
      <c r="AF45" s="44"/>
      <c r="AG45" s="44"/>
      <c r="AH45" s="44"/>
      <c r="AI45" s="12"/>
      <c r="AJ45" s="44"/>
      <c r="AK45" s="44"/>
      <c r="AL45" s="12"/>
      <c r="AM45" s="44"/>
      <c r="AP45" s="25">
        <v>9</v>
      </c>
      <c r="AQ45" s="30">
        <v>1105.5</v>
      </c>
      <c r="AS45" s="25">
        <v>290</v>
      </c>
      <c r="AT45" s="44">
        <v>38327.6</v>
      </c>
      <c r="AV45" s="25">
        <v>126</v>
      </c>
      <c r="AW45" s="88">
        <v>930.2</v>
      </c>
      <c r="AX45" s="17"/>
      <c r="AY45" s="53"/>
      <c r="AZ45" s="78"/>
      <c r="BA45" s="131"/>
    </row>
    <row r="46" spans="1:53" ht="15" customHeight="1">
      <c r="A46" s="129">
        <v>1995</v>
      </c>
      <c r="B46" s="99">
        <f t="shared" si="0"/>
        <v>584</v>
      </c>
      <c r="C46" s="67">
        <f t="shared" si="2"/>
        <v>834435.7</v>
      </c>
      <c r="D46" s="10"/>
      <c r="E46" s="44">
        <v>28</v>
      </c>
      <c r="F46" s="75">
        <v>592717</v>
      </c>
      <c r="G46" s="12"/>
      <c r="H46" s="44">
        <v>11</v>
      </c>
      <c r="I46" s="75">
        <v>47279</v>
      </c>
      <c r="J46" s="12"/>
      <c r="K46" s="44">
        <v>55</v>
      </c>
      <c r="L46" s="75">
        <v>74.5</v>
      </c>
      <c r="M46" s="12"/>
      <c r="N46" s="44">
        <v>30</v>
      </c>
      <c r="O46" s="75">
        <v>62146</v>
      </c>
      <c r="P46" s="12"/>
      <c r="Q46" s="44"/>
      <c r="R46" s="75"/>
      <c r="S46" s="12"/>
      <c r="T46" s="12"/>
      <c r="U46" s="12"/>
      <c r="V46" s="12"/>
      <c r="W46" s="12"/>
      <c r="X46" s="12"/>
      <c r="AA46" s="12"/>
      <c r="AB46" s="44">
        <v>5</v>
      </c>
      <c r="AC46" s="75">
        <v>88100</v>
      </c>
      <c r="AD46" s="12"/>
      <c r="AE46" s="44"/>
      <c r="AF46" s="44"/>
      <c r="AG46" s="44"/>
      <c r="AH46" s="44"/>
      <c r="AI46" s="12"/>
      <c r="AJ46" s="44"/>
      <c r="AK46" s="44"/>
      <c r="AL46" s="12"/>
      <c r="AM46" s="44"/>
      <c r="AP46" s="25">
        <v>20</v>
      </c>
      <c r="AQ46" s="30">
        <v>2495.4</v>
      </c>
      <c r="AS46" s="25">
        <v>305</v>
      </c>
      <c r="AT46" s="44">
        <v>40671.1</v>
      </c>
      <c r="AV46" s="25">
        <v>130</v>
      </c>
      <c r="AW46" s="88">
        <v>952.7</v>
      </c>
      <c r="AX46" s="17"/>
      <c r="AY46" s="53"/>
      <c r="AZ46" s="78"/>
      <c r="BA46" s="131"/>
    </row>
    <row r="47" spans="1:53" ht="15" customHeight="1">
      <c r="A47" s="129">
        <v>1996</v>
      </c>
      <c r="B47" s="99">
        <f t="shared" si="0"/>
        <v>669</v>
      </c>
      <c r="C47" s="67">
        <f t="shared" si="2"/>
        <v>890301.6000000001</v>
      </c>
      <c r="D47" s="10"/>
      <c r="E47" s="44">
        <v>31</v>
      </c>
      <c r="F47" s="75">
        <v>637083</v>
      </c>
      <c r="G47" s="12"/>
      <c r="H47" s="44">
        <v>11</v>
      </c>
      <c r="I47" s="75">
        <v>47279</v>
      </c>
      <c r="J47" s="12"/>
      <c r="K47" s="44">
        <v>55</v>
      </c>
      <c r="L47" s="75">
        <v>74.5</v>
      </c>
      <c r="M47" s="12"/>
      <c r="N47" s="44">
        <v>30</v>
      </c>
      <c r="O47" s="75">
        <v>62146</v>
      </c>
      <c r="P47" s="12"/>
      <c r="Q47" s="44"/>
      <c r="R47" s="75"/>
      <c r="S47" s="12"/>
      <c r="T47" s="12"/>
      <c r="U47" s="12"/>
      <c r="V47" s="12"/>
      <c r="W47" s="12"/>
      <c r="X47" s="12"/>
      <c r="AA47" s="12"/>
      <c r="AB47" s="44">
        <v>5</v>
      </c>
      <c r="AC47" s="75">
        <v>88100</v>
      </c>
      <c r="AD47" s="12"/>
      <c r="AE47" s="44"/>
      <c r="AF47" s="44"/>
      <c r="AG47" s="44"/>
      <c r="AH47" s="44"/>
      <c r="AI47" s="12"/>
      <c r="AJ47" s="44"/>
      <c r="AK47" s="44"/>
      <c r="AL47" s="12"/>
      <c r="AM47" s="44"/>
      <c r="AP47" s="25">
        <v>91</v>
      </c>
      <c r="AQ47" s="30">
        <v>12447.3</v>
      </c>
      <c r="AS47" s="25">
        <v>314</v>
      </c>
      <c r="AT47" s="44">
        <v>42204.799999999996</v>
      </c>
      <c r="AV47" s="25">
        <v>132</v>
      </c>
      <c r="AW47" s="88">
        <v>967</v>
      </c>
      <c r="AX47" s="17"/>
      <c r="AY47" s="53"/>
      <c r="AZ47" s="78"/>
      <c r="BA47" s="131"/>
    </row>
    <row r="48" spans="1:53" ht="15" customHeight="1">
      <c r="A48" s="129">
        <v>1997</v>
      </c>
      <c r="B48" s="99">
        <f t="shared" si="0"/>
        <v>702</v>
      </c>
      <c r="C48" s="67">
        <f t="shared" si="2"/>
        <v>893948.5</v>
      </c>
      <c r="D48" s="10"/>
      <c r="E48" s="44">
        <v>31</v>
      </c>
      <c r="F48" s="75">
        <v>637083</v>
      </c>
      <c r="G48" s="12"/>
      <c r="H48" s="44">
        <v>11</v>
      </c>
      <c r="I48" s="75">
        <v>47279</v>
      </c>
      <c r="J48" s="12"/>
      <c r="K48" s="44">
        <v>55</v>
      </c>
      <c r="L48" s="75">
        <v>74.5</v>
      </c>
      <c r="M48" s="12"/>
      <c r="N48" s="44">
        <v>30</v>
      </c>
      <c r="O48" s="75">
        <v>62146</v>
      </c>
      <c r="P48" s="12"/>
      <c r="Q48" s="44"/>
      <c r="R48" s="75"/>
      <c r="S48" s="12"/>
      <c r="T48" s="12"/>
      <c r="U48" s="12"/>
      <c r="V48" s="12"/>
      <c r="W48" s="12"/>
      <c r="X48" s="12"/>
      <c r="AA48" s="12"/>
      <c r="AB48" s="44">
        <v>5</v>
      </c>
      <c r="AC48" s="75">
        <v>88100</v>
      </c>
      <c r="AD48" s="12"/>
      <c r="AE48" s="44"/>
      <c r="AF48" s="44"/>
      <c r="AG48" s="44"/>
      <c r="AH48" s="44"/>
      <c r="AI48" s="12"/>
      <c r="AJ48" s="44"/>
      <c r="AK48" s="44"/>
      <c r="AL48" s="12"/>
      <c r="AM48" s="44"/>
      <c r="AP48" s="25">
        <v>112</v>
      </c>
      <c r="AQ48" s="30">
        <v>14921.8</v>
      </c>
      <c r="AS48" s="25">
        <v>322</v>
      </c>
      <c r="AT48" s="44">
        <v>43343.1</v>
      </c>
      <c r="AV48" s="25">
        <v>136</v>
      </c>
      <c r="AW48" s="88">
        <v>1001.1</v>
      </c>
      <c r="AX48" s="17"/>
      <c r="AY48" s="53"/>
      <c r="AZ48" s="78"/>
      <c r="BA48" s="131"/>
    </row>
    <row r="49" spans="1:53" ht="15" customHeight="1">
      <c r="A49" s="129">
        <v>1998</v>
      </c>
      <c r="B49" s="99">
        <f t="shared" si="0"/>
        <v>747</v>
      </c>
      <c r="C49" s="67">
        <f t="shared" si="2"/>
        <v>918432.69</v>
      </c>
      <c r="D49" s="10"/>
      <c r="E49" s="44">
        <v>32</v>
      </c>
      <c r="F49" s="75">
        <v>646512</v>
      </c>
      <c r="G49" s="12"/>
      <c r="H49" s="44">
        <v>15</v>
      </c>
      <c r="I49" s="75">
        <v>54535</v>
      </c>
      <c r="J49" s="12"/>
      <c r="K49" s="44">
        <v>56</v>
      </c>
      <c r="L49" s="75">
        <v>331.99</v>
      </c>
      <c r="M49" s="12"/>
      <c r="N49" s="44">
        <v>33</v>
      </c>
      <c r="O49" s="75">
        <v>64353</v>
      </c>
      <c r="P49" s="12"/>
      <c r="Q49" s="44"/>
      <c r="R49" s="75"/>
      <c r="S49" s="12"/>
      <c r="T49" s="12"/>
      <c r="U49" s="12"/>
      <c r="V49" s="12"/>
      <c r="W49" s="12"/>
      <c r="X49" s="12"/>
      <c r="AA49" s="12"/>
      <c r="AB49" s="44">
        <v>5</v>
      </c>
      <c r="AC49" s="75">
        <v>88100</v>
      </c>
      <c r="AD49" s="12"/>
      <c r="AE49" s="44"/>
      <c r="AF49" s="44"/>
      <c r="AG49" s="44"/>
      <c r="AH49" s="44"/>
      <c r="AI49" s="12"/>
      <c r="AJ49" s="44"/>
      <c r="AK49" s="44"/>
      <c r="AL49" s="12"/>
      <c r="AM49" s="44"/>
      <c r="AP49" s="25">
        <v>144</v>
      </c>
      <c r="AQ49" s="30">
        <v>19971.4</v>
      </c>
      <c r="AS49" s="25">
        <v>324</v>
      </c>
      <c r="AT49" s="44">
        <v>43613.1</v>
      </c>
      <c r="AV49" s="25">
        <v>138</v>
      </c>
      <c r="AW49" s="88">
        <v>1016.2</v>
      </c>
      <c r="AX49" s="17"/>
      <c r="AY49" s="53"/>
      <c r="AZ49" s="78"/>
      <c r="BA49" s="131"/>
    </row>
    <row r="50" spans="1:53" ht="15" customHeight="1">
      <c r="A50" s="129">
        <v>1999</v>
      </c>
      <c r="B50" s="99">
        <f t="shared" si="0"/>
        <v>772</v>
      </c>
      <c r="C50" s="67">
        <f t="shared" si="2"/>
        <v>992754.69</v>
      </c>
      <c r="D50" s="10"/>
      <c r="E50" s="44">
        <v>32</v>
      </c>
      <c r="F50" s="75">
        <v>646512</v>
      </c>
      <c r="G50" s="12"/>
      <c r="H50" s="44">
        <v>15</v>
      </c>
      <c r="I50" s="75">
        <v>54535</v>
      </c>
      <c r="J50" s="12"/>
      <c r="K50" s="44">
        <v>56</v>
      </c>
      <c r="L50" s="75">
        <v>331.99</v>
      </c>
      <c r="M50" s="12"/>
      <c r="N50" s="44">
        <v>33</v>
      </c>
      <c r="O50" s="75">
        <v>64353</v>
      </c>
      <c r="P50" s="12"/>
      <c r="Q50" s="44"/>
      <c r="R50" s="75"/>
      <c r="S50" s="12"/>
      <c r="T50" s="12"/>
      <c r="U50" s="12"/>
      <c r="V50" s="12"/>
      <c r="W50" s="12"/>
      <c r="X50" s="12"/>
      <c r="AA50" s="12"/>
      <c r="AB50" s="44">
        <v>9</v>
      </c>
      <c r="AC50" s="75">
        <v>159300</v>
      </c>
      <c r="AD50" s="12"/>
      <c r="AE50" s="44"/>
      <c r="AF50" s="44"/>
      <c r="AG50" s="44"/>
      <c r="AH50" s="44"/>
      <c r="AI50" s="12"/>
      <c r="AJ50" s="44"/>
      <c r="AK50" s="44"/>
      <c r="AL50" s="12"/>
      <c r="AM50" s="44"/>
      <c r="AP50" s="25">
        <v>161</v>
      </c>
      <c r="AQ50" s="30">
        <v>22666</v>
      </c>
      <c r="AS50" s="25">
        <v>327</v>
      </c>
      <c r="AT50" s="44">
        <v>44035.2</v>
      </c>
      <c r="AV50" s="25">
        <v>139</v>
      </c>
      <c r="AW50" s="88">
        <v>1021.5</v>
      </c>
      <c r="AX50" s="17"/>
      <c r="AY50" s="53"/>
      <c r="AZ50" s="78"/>
      <c r="BA50" s="131"/>
    </row>
    <row r="51" spans="1:53" ht="15" customHeight="1">
      <c r="A51" s="129">
        <v>2000</v>
      </c>
      <c r="B51" s="99">
        <f t="shared" si="0"/>
        <v>800</v>
      </c>
      <c r="C51" s="67">
        <f t="shared" si="2"/>
        <v>1047632.3899999999</v>
      </c>
      <c r="D51" s="10"/>
      <c r="E51" s="44">
        <v>33</v>
      </c>
      <c r="F51" s="75">
        <v>684265</v>
      </c>
      <c r="G51" s="12"/>
      <c r="H51" s="44">
        <v>16</v>
      </c>
      <c r="I51" s="75">
        <v>69227</v>
      </c>
      <c r="J51" s="12"/>
      <c r="K51" s="44">
        <v>58</v>
      </c>
      <c r="L51" s="75">
        <v>342.99</v>
      </c>
      <c r="M51" s="12"/>
      <c r="N51" s="44">
        <v>33</v>
      </c>
      <c r="O51" s="75">
        <v>64353</v>
      </c>
      <c r="P51" s="12"/>
      <c r="Q51" s="44"/>
      <c r="R51" s="75"/>
      <c r="S51" s="12"/>
      <c r="T51" s="12"/>
      <c r="U51" s="12"/>
      <c r="V51" s="12"/>
      <c r="W51" s="12"/>
      <c r="X51" s="12"/>
      <c r="AA51" s="12"/>
      <c r="AB51" s="44">
        <v>9</v>
      </c>
      <c r="AC51" s="75">
        <v>159300</v>
      </c>
      <c r="AD51" s="12"/>
      <c r="AE51" s="44"/>
      <c r="AF51" s="44"/>
      <c r="AG51" s="44"/>
      <c r="AH51" s="44"/>
      <c r="AI51" s="12"/>
      <c r="AJ51" s="44"/>
      <c r="AK51" s="44"/>
      <c r="AL51" s="12"/>
      <c r="AM51" s="44"/>
      <c r="AP51" s="25">
        <v>176</v>
      </c>
      <c r="AQ51" s="30">
        <v>24660.2</v>
      </c>
      <c r="AS51" s="25">
        <v>329</v>
      </c>
      <c r="AT51" s="44">
        <v>44428.5</v>
      </c>
      <c r="AV51" s="25">
        <v>146</v>
      </c>
      <c r="AW51" s="88">
        <v>1055.7</v>
      </c>
      <c r="AX51" s="17"/>
      <c r="AY51" s="53"/>
      <c r="AZ51" s="78"/>
      <c r="BA51" s="131"/>
    </row>
    <row r="52" spans="1:53" ht="15" customHeight="1">
      <c r="A52" s="129">
        <v>2001</v>
      </c>
      <c r="B52" s="99">
        <v>813</v>
      </c>
      <c r="C52" s="67">
        <f t="shared" si="2"/>
        <v>1048712.6600000001</v>
      </c>
      <c r="D52" s="10"/>
      <c r="E52" s="44">
        <v>33</v>
      </c>
      <c r="F52" s="75">
        <v>684265</v>
      </c>
      <c r="G52" s="12"/>
      <c r="H52" s="44">
        <v>16</v>
      </c>
      <c r="I52" s="75">
        <v>69227</v>
      </c>
      <c r="J52" s="12"/>
      <c r="K52" s="44">
        <v>59</v>
      </c>
      <c r="L52" s="75">
        <v>454.56</v>
      </c>
      <c r="M52" s="12"/>
      <c r="N52" s="44">
        <v>33</v>
      </c>
      <c r="O52" s="75">
        <v>64353</v>
      </c>
      <c r="P52" s="12"/>
      <c r="Q52" s="44"/>
      <c r="R52" s="75"/>
      <c r="S52" s="12"/>
      <c r="T52" s="12"/>
      <c r="U52" s="12"/>
      <c r="V52" s="12"/>
      <c r="W52" s="12"/>
      <c r="X52" s="12"/>
      <c r="AA52" s="12"/>
      <c r="AB52" s="44">
        <v>9</v>
      </c>
      <c r="AC52" s="75">
        <v>159300</v>
      </c>
      <c r="AD52" s="12"/>
      <c r="AE52" s="44"/>
      <c r="AF52" s="44"/>
      <c r="AG52" s="44"/>
      <c r="AH52" s="44"/>
      <c r="AI52" s="12"/>
      <c r="AJ52" s="44"/>
      <c r="AK52" s="44"/>
      <c r="AL52" s="12"/>
      <c r="AM52" s="44"/>
      <c r="AP52" s="25">
        <v>184</v>
      </c>
      <c r="AQ52" s="30">
        <v>25605.100000000002</v>
      </c>
      <c r="AS52" s="25">
        <v>329</v>
      </c>
      <c r="AT52" s="44">
        <v>44428.5</v>
      </c>
      <c r="AV52" s="25">
        <v>150</v>
      </c>
      <c r="AW52" s="88">
        <v>1079.5</v>
      </c>
      <c r="AX52" s="17"/>
      <c r="AY52" s="53"/>
      <c r="AZ52" s="78"/>
      <c r="BA52" s="131"/>
    </row>
    <row r="53" spans="1:53" ht="15" customHeight="1">
      <c r="A53" s="129">
        <v>2002</v>
      </c>
      <c r="B53" s="99">
        <f>(E53+H53+K53+N53+Q53+Y53+AB53+AE53+AM53+AP53+AS53+AV53)</f>
        <v>851</v>
      </c>
      <c r="C53" s="67">
        <f t="shared" si="2"/>
        <v>1050878.62</v>
      </c>
      <c r="D53" s="10"/>
      <c r="E53" s="44">
        <v>33</v>
      </c>
      <c r="F53" s="75">
        <v>684265</v>
      </c>
      <c r="G53" s="12"/>
      <c r="H53" s="44">
        <v>17</v>
      </c>
      <c r="I53" s="75">
        <v>69595</v>
      </c>
      <c r="J53" s="12"/>
      <c r="K53" s="44">
        <v>89</v>
      </c>
      <c r="L53" s="75">
        <v>457.52</v>
      </c>
      <c r="M53" s="12"/>
      <c r="N53" s="44">
        <v>33</v>
      </c>
      <c r="O53" s="75">
        <v>64353</v>
      </c>
      <c r="P53" s="12"/>
      <c r="Q53" s="44"/>
      <c r="R53" s="75"/>
      <c r="S53" s="12"/>
      <c r="T53" s="12"/>
      <c r="U53" s="12"/>
      <c r="V53" s="12"/>
      <c r="W53" s="12"/>
      <c r="X53" s="12"/>
      <c r="AA53" s="12"/>
      <c r="AB53" s="44">
        <v>9</v>
      </c>
      <c r="AC53" s="75">
        <v>159300</v>
      </c>
      <c r="AD53" s="12"/>
      <c r="AE53" s="44"/>
      <c r="AF53" s="44"/>
      <c r="AG53" s="44"/>
      <c r="AH53" s="44"/>
      <c r="AI53" s="12"/>
      <c r="AJ53" s="44"/>
      <c r="AK53" s="44"/>
      <c r="AL53" s="12"/>
      <c r="AM53" s="44"/>
      <c r="AP53" s="25">
        <v>190</v>
      </c>
      <c r="AQ53" s="30">
        <v>27394.100000000002</v>
      </c>
      <c r="AS53" s="25">
        <v>329</v>
      </c>
      <c r="AT53" s="44">
        <v>44428.5</v>
      </c>
      <c r="AV53" s="25">
        <v>151</v>
      </c>
      <c r="AW53" s="88">
        <v>1085.5</v>
      </c>
      <c r="AX53" s="17"/>
      <c r="AY53" s="53"/>
      <c r="AZ53" s="78"/>
      <c r="BA53" s="131"/>
    </row>
    <row r="54" spans="1:53" s="13" customFormat="1" ht="15" customHeight="1">
      <c r="A54" s="132">
        <v>2003</v>
      </c>
      <c r="B54" s="76">
        <f>(E54+H54+K54+N54+Q54+Y54+AB54+AE54+AM54+AP54+AS54+AV54+AY54)</f>
        <v>876</v>
      </c>
      <c r="C54" s="41">
        <f>(F54+I54+L54+O54+R54+Z54+AC54+AH54+AN54+AQ54+AT54+AW54+AZ54)</f>
        <v>1057576.8299999998</v>
      </c>
      <c r="D54" s="28"/>
      <c r="E54" s="44">
        <v>33</v>
      </c>
      <c r="F54" s="75">
        <v>684265</v>
      </c>
      <c r="G54" s="12"/>
      <c r="H54" s="44">
        <v>17</v>
      </c>
      <c r="I54" s="75">
        <v>69595</v>
      </c>
      <c r="J54" s="12"/>
      <c r="K54" s="44">
        <v>102</v>
      </c>
      <c r="L54" s="75">
        <v>5301.63</v>
      </c>
      <c r="M54" s="12"/>
      <c r="N54" s="44">
        <v>33</v>
      </c>
      <c r="O54" s="75">
        <v>64353</v>
      </c>
      <c r="P54" s="12"/>
      <c r="Q54" s="44"/>
      <c r="R54" s="75"/>
      <c r="S54" s="12"/>
      <c r="T54" s="12"/>
      <c r="U54" s="12"/>
      <c r="V54" s="12"/>
      <c r="W54" s="12"/>
      <c r="X54" s="12"/>
      <c r="Y54" s="55"/>
      <c r="Z54" s="71"/>
      <c r="AA54" s="12"/>
      <c r="AB54" s="44">
        <v>9</v>
      </c>
      <c r="AC54" s="75">
        <v>159300</v>
      </c>
      <c r="AD54" s="12"/>
      <c r="AE54" s="44"/>
      <c r="AF54" s="44"/>
      <c r="AG54" s="44"/>
      <c r="AH54" s="44"/>
      <c r="AI54" s="12"/>
      <c r="AJ54" s="44"/>
      <c r="AK54" s="44"/>
      <c r="AL54" s="12"/>
      <c r="AM54" s="44"/>
      <c r="AN54" s="71"/>
      <c r="AO54" s="29"/>
      <c r="AP54" s="25">
        <v>196</v>
      </c>
      <c r="AQ54" s="30">
        <v>28488.600000000002</v>
      </c>
      <c r="AR54" s="29"/>
      <c r="AS54" s="25">
        <v>333</v>
      </c>
      <c r="AT54" s="44">
        <v>45039.2</v>
      </c>
      <c r="AU54" s="29"/>
      <c r="AV54" s="25">
        <v>152</v>
      </c>
      <c r="AW54" s="88">
        <v>1094.4</v>
      </c>
      <c r="AX54" s="17"/>
      <c r="AY54" s="25">
        <v>1</v>
      </c>
      <c r="AZ54" s="75">
        <v>140</v>
      </c>
      <c r="BA54" s="133"/>
    </row>
    <row r="55" spans="1:53" ht="15" customHeight="1">
      <c r="A55" s="129">
        <v>2004</v>
      </c>
      <c r="B55" s="99">
        <f>(E55+H55+K55+N55+Q55+Y55+AB55+AE55+AM55+AP55+AS55+AV55+AY55)</f>
        <v>896</v>
      </c>
      <c r="C55" s="67">
        <f>(F55+I55+L55+O55+R55+Z55+AC55+AH55++AN55+AQ55+AT55+AW55+AZ55)</f>
        <v>1171135.53</v>
      </c>
      <c r="D55" s="10"/>
      <c r="E55" s="44">
        <v>35</v>
      </c>
      <c r="F55" s="75">
        <v>794798</v>
      </c>
      <c r="G55" s="12"/>
      <c r="H55" s="44">
        <v>17</v>
      </c>
      <c r="I55" s="75">
        <v>69595</v>
      </c>
      <c r="J55" s="12"/>
      <c r="K55" s="44">
        <v>102</v>
      </c>
      <c r="L55" s="75">
        <v>5301.63</v>
      </c>
      <c r="M55" s="12"/>
      <c r="N55" s="44">
        <v>33</v>
      </c>
      <c r="O55" s="75">
        <v>64353</v>
      </c>
      <c r="P55" s="12"/>
      <c r="Q55" s="44"/>
      <c r="R55" s="75"/>
      <c r="S55" s="12"/>
      <c r="T55" s="12"/>
      <c r="U55" s="12"/>
      <c r="V55" s="12"/>
      <c r="W55" s="12"/>
      <c r="X55" s="12"/>
      <c r="AA55" s="12"/>
      <c r="AB55" s="44">
        <v>9</v>
      </c>
      <c r="AC55" s="75">
        <v>159300</v>
      </c>
      <c r="AD55" s="12"/>
      <c r="AE55" s="44"/>
      <c r="AF55" s="44"/>
      <c r="AG55" s="44"/>
      <c r="AH55" s="44"/>
      <c r="AI55" s="12"/>
      <c r="AJ55" s="44"/>
      <c r="AK55" s="44"/>
      <c r="AL55" s="12"/>
      <c r="AM55" s="44"/>
      <c r="AP55" s="25">
        <v>198</v>
      </c>
      <c r="AQ55" s="30">
        <v>29084.600000000002</v>
      </c>
      <c r="AS55" s="25">
        <v>334</v>
      </c>
      <c r="AT55" s="44">
        <v>45291.7</v>
      </c>
      <c r="AV55" s="25">
        <v>156</v>
      </c>
      <c r="AW55" s="88">
        <v>1112.6000000000001</v>
      </c>
      <c r="AX55" s="17"/>
      <c r="AY55" s="64">
        <v>12</v>
      </c>
      <c r="AZ55" s="75">
        <v>2299</v>
      </c>
      <c r="BA55" s="131"/>
    </row>
    <row r="56" spans="1:53" ht="15" customHeight="1">
      <c r="A56" s="129">
        <v>2005</v>
      </c>
      <c r="B56" s="99">
        <f>(E56+H56+K56+N56+Q56+Y56+AB56+AE56+AM56+AP56+AS56+AV56+AY56)</f>
        <v>998</v>
      </c>
      <c r="C56" s="67">
        <f>(F56+I56+L56+O56+R56+Z56+AC56+AH56+AN56+AQ56+AT56+AW56+AZ56)</f>
        <v>2131895.8299999996</v>
      </c>
      <c r="D56" s="10"/>
      <c r="E56" s="44">
        <v>36</v>
      </c>
      <c r="F56" s="75">
        <v>800885</v>
      </c>
      <c r="G56" s="12"/>
      <c r="H56" s="44">
        <v>17</v>
      </c>
      <c r="I56" s="75">
        <v>69595</v>
      </c>
      <c r="J56" s="12"/>
      <c r="K56" s="44">
        <v>102</v>
      </c>
      <c r="L56" s="75">
        <v>5301.63</v>
      </c>
      <c r="M56" s="12"/>
      <c r="N56" s="44">
        <v>33</v>
      </c>
      <c r="O56" s="75">
        <v>64353</v>
      </c>
      <c r="P56" s="12"/>
      <c r="Q56" s="44">
        <v>57</v>
      </c>
      <c r="R56" s="75">
        <v>928221</v>
      </c>
      <c r="S56" s="12"/>
      <c r="T56" s="12"/>
      <c r="U56" s="12"/>
      <c r="V56" s="12"/>
      <c r="W56" s="12"/>
      <c r="X56" s="12"/>
      <c r="AA56" s="12"/>
      <c r="AB56" s="44">
        <v>11</v>
      </c>
      <c r="AC56" s="75">
        <v>179305</v>
      </c>
      <c r="AD56" s="12"/>
      <c r="AE56" s="44"/>
      <c r="AF56" s="44"/>
      <c r="AG56" s="44"/>
      <c r="AH56" s="44"/>
      <c r="AI56" s="12"/>
      <c r="AJ56" s="44"/>
      <c r="AK56" s="44"/>
      <c r="AL56" s="12"/>
      <c r="AM56" s="44"/>
      <c r="AP56" s="25">
        <v>213</v>
      </c>
      <c r="AQ56" s="30">
        <v>32930.5</v>
      </c>
      <c r="AS56" s="25">
        <v>336</v>
      </c>
      <c r="AT56" s="44">
        <v>45329.899999999994</v>
      </c>
      <c r="AV56" s="25">
        <v>160</v>
      </c>
      <c r="AW56" s="88">
        <v>1134.8000000000002</v>
      </c>
      <c r="AX56" s="17"/>
      <c r="AY56" s="64">
        <v>33</v>
      </c>
      <c r="AZ56" s="75">
        <v>4840</v>
      </c>
      <c r="BA56" s="131"/>
    </row>
    <row r="57" spans="1:53" ht="15" customHeight="1">
      <c r="A57" s="129">
        <v>2006</v>
      </c>
      <c r="B57" s="99">
        <f>(E57+H57+K57+N57+Q57+Y57+AB57+AE57+AM57+AP57+AS57+AV57+AY57)</f>
        <v>1048</v>
      </c>
      <c r="C57" s="67">
        <f>(F57+I57+L57+O57+R57+Z57+AC57+AH57+AN57+AQ57+AT57+AW57+AZ57)</f>
        <v>2458715.83</v>
      </c>
      <c r="D57" s="10"/>
      <c r="E57" s="44">
        <v>37</v>
      </c>
      <c r="F57" s="75">
        <v>825242</v>
      </c>
      <c r="G57" s="12"/>
      <c r="H57" s="44">
        <v>18</v>
      </c>
      <c r="I57" s="75">
        <v>69622</v>
      </c>
      <c r="J57" s="12"/>
      <c r="K57" s="44">
        <v>104</v>
      </c>
      <c r="L57" s="75">
        <v>5301.83</v>
      </c>
      <c r="M57" s="12"/>
      <c r="N57" s="44">
        <v>33</v>
      </c>
      <c r="O57" s="75">
        <v>64353</v>
      </c>
      <c r="P57" s="12"/>
      <c r="Q57" s="44">
        <v>81</v>
      </c>
      <c r="R57" s="75">
        <v>1227179</v>
      </c>
      <c r="S57" s="12"/>
      <c r="T57" s="12"/>
      <c r="U57" s="12"/>
      <c r="V57" s="12"/>
      <c r="W57" s="12"/>
      <c r="X57" s="12"/>
      <c r="AA57" s="12"/>
      <c r="AB57" s="44">
        <v>12</v>
      </c>
      <c r="AC57" s="75">
        <v>179432</v>
      </c>
      <c r="AD57" s="12"/>
      <c r="AE57" s="44"/>
      <c r="AF57" s="44"/>
      <c r="AG57" s="44"/>
      <c r="AH57" s="44"/>
      <c r="AI57" s="12"/>
      <c r="AJ57" s="44"/>
      <c r="AK57" s="44"/>
      <c r="AL57" s="12"/>
      <c r="AM57" s="44"/>
      <c r="AP57" s="25">
        <v>218</v>
      </c>
      <c r="AQ57" s="30">
        <v>33373.7</v>
      </c>
      <c r="AS57" s="25">
        <v>336</v>
      </c>
      <c r="AT57" s="44">
        <v>45329.899999999994</v>
      </c>
      <c r="AV57" s="25">
        <v>163</v>
      </c>
      <c r="AW57" s="88">
        <v>1151.4</v>
      </c>
      <c r="AX57" s="17"/>
      <c r="AY57" s="64">
        <v>46</v>
      </c>
      <c r="AZ57" s="75">
        <v>7731</v>
      </c>
      <c r="BA57" s="131"/>
    </row>
    <row r="58" spans="1:53" ht="15" customHeight="1">
      <c r="A58" s="129">
        <v>2007</v>
      </c>
      <c r="B58" s="99">
        <f aca="true" t="shared" si="3" ref="B58:C61">E58+H58+K58+N58+Q58+AB58+AP58+AS58+AV58+AY58</f>
        <v>1071</v>
      </c>
      <c r="C58" s="67">
        <f t="shared" si="3"/>
        <v>2456619.23</v>
      </c>
      <c r="D58" s="10"/>
      <c r="E58" s="44">
        <v>39</v>
      </c>
      <c r="F58" s="75">
        <v>847732</v>
      </c>
      <c r="G58" s="12"/>
      <c r="H58" s="44">
        <v>20</v>
      </c>
      <c r="I58" s="75">
        <v>70173</v>
      </c>
      <c r="J58" s="12"/>
      <c r="K58" s="44">
        <v>104</v>
      </c>
      <c r="L58" s="75">
        <v>5301.83</v>
      </c>
      <c r="M58" s="12"/>
      <c r="N58" s="44">
        <v>32</v>
      </c>
      <c r="O58" s="75">
        <v>63008</v>
      </c>
      <c r="P58" s="12"/>
      <c r="Q58" s="44">
        <v>80</v>
      </c>
      <c r="R58" s="75">
        <v>1201285</v>
      </c>
      <c r="S58" s="12"/>
      <c r="T58" s="12"/>
      <c r="U58" s="12"/>
      <c r="V58" s="12"/>
      <c r="W58" s="12"/>
      <c r="X58" s="12"/>
      <c r="AA58" s="12"/>
      <c r="AB58" s="44">
        <v>12</v>
      </c>
      <c r="AC58" s="75">
        <v>179432</v>
      </c>
      <c r="AD58" s="12"/>
      <c r="AE58" s="44"/>
      <c r="AF58" s="44"/>
      <c r="AG58" s="44"/>
      <c r="AH58" s="44"/>
      <c r="AI58" s="12"/>
      <c r="AJ58" s="44"/>
      <c r="AK58" s="44"/>
      <c r="AL58" s="12"/>
      <c r="AM58" s="44"/>
      <c r="AP58" s="25">
        <v>224</v>
      </c>
      <c r="AQ58" s="30">
        <v>33754</v>
      </c>
      <c r="AS58" s="25">
        <v>338</v>
      </c>
      <c r="AT58" s="44">
        <v>46096</v>
      </c>
      <c r="AV58" s="25">
        <v>164</v>
      </c>
      <c r="AW58" s="88">
        <v>1158.4</v>
      </c>
      <c r="AX58" s="17"/>
      <c r="AY58" s="64">
        <v>58</v>
      </c>
      <c r="AZ58" s="75">
        <v>8679</v>
      </c>
      <c r="BA58" s="131"/>
    </row>
    <row r="59" spans="1:53" ht="15" customHeight="1">
      <c r="A59" s="129">
        <v>2008</v>
      </c>
      <c r="B59" s="99">
        <f t="shared" si="3"/>
        <v>1092</v>
      </c>
      <c r="C59" s="67">
        <f t="shared" si="3"/>
        <v>2444232.31</v>
      </c>
      <c r="D59" s="10"/>
      <c r="E59" s="44">
        <v>39</v>
      </c>
      <c r="F59" s="75">
        <v>847732</v>
      </c>
      <c r="G59" s="12"/>
      <c r="H59" s="44">
        <v>28</v>
      </c>
      <c r="I59" s="75">
        <v>73436</v>
      </c>
      <c r="J59" s="12" t="s">
        <v>0</v>
      </c>
      <c r="K59" s="44">
        <v>105</v>
      </c>
      <c r="L59" s="75">
        <v>5550.91</v>
      </c>
      <c r="M59" s="12"/>
      <c r="N59" s="44">
        <v>31</v>
      </c>
      <c r="O59" s="75">
        <v>46575</v>
      </c>
      <c r="P59" s="12"/>
      <c r="Q59" s="44">
        <v>80</v>
      </c>
      <c r="R59" s="75">
        <v>1201285</v>
      </c>
      <c r="S59" s="12"/>
      <c r="T59" s="12"/>
      <c r="U59" s="12"/>
      <c r="V59" s="12"/>
      <c r="W59" s="12"/>
      <c r="X59" s="12"/>
      <c r="AA59" s="12"/>
      <c r="AB59" s="44">
        <v>12</v>
      </c>
      <c r="AC59" s="75">
        <v>179432</v>
      </c>
      <c r="AD59" s="12"/>
      <c r="AE59" s="44"/>
      <c r="AF59" s="44"/>
      <c r="AG59" s="44"/>
      <c r="AH59" s="44"/>
      <c r="AI59" s="12"/>
      <c r="AJ59" s="44"/>
      <c r="AK59" s="44"/>
      <c r="AL59" s="12"/>
      <c r="AM59" s="44"/>
      <c r="AP59" s="25">
        <v>226</v>
      </c>
      <c r="AQ59" s="30">
        <v>34205</v>
      </c>
      <c r="AS59" s="25">
        <v>346</v>
      </c>
      <c r="AT59" s="44">
        <v>46096</v>
      </c>
      <c r="AV59" s="25">
        <v>164</v>
      </c>
      <c r="AW59" s="88">
        <v>1158.4</v>
      </c>
      <c r="AX59" s="17"/>
      <c r="AY59" s="64">
        <v>61</v>
      </c>
      <c r="AZ59" s="75">
        <v>8762</v>
      </c>
      <c r="BA59" s="131"/>
    </row>
    <row r="60" spans="1:53" s="37" customFormat="1" ht="15" customHeight="1">
      <c r="A60" s="129">
        <v>2009</v>
      </c>
      <c r="B60" s="99">
        <f t="shared" si="3"/>
        <v>1118</v>
      </c>
      <c r="C60" s="67">
        <f t="shared" si="3"/>
        <v>2447244.71</v>
      </c>
      <c r="D60" s="10"/>
      <c r="E60" s="44">
        <v>40</v>
      </c>
      <c r="F60" s="75">
        <v>848119</v>
      </c>
      <c r="G60" s="12"/>
      <c r="H60" s="44">
        <v>37</v>
      </c>
      <c r="I60" s="75">
        <v>74290</v>
      </c>
      <c r="J60" s="12"/>
      <c r="K60" s="44">
        <v>105</v>
      </c>
      <c r="L60" s="75">
        <v>5550.91</v>
      </c>
      <c r="M60" s="12"/>
      <c r="N60" s="44">
        <v>31</v>
      </c>
      <c r="O60" s="75">
        <v>46575</v>
      </c>
      <c r="P60" s="12"/>
      <c r="Q60" s="44">
        <v>79</v>
      </c>
      <c r="R60" s="75">
        <v>1201032</v>
      </c>
      <c r="S60" s="12"/>
      <c r="T60" s="12"/>
      <c r="U60" s="12"/>
      <c r="V60" s="12"/>
      <c r="W60" s="12"/>
      <c r="X60" s="12"/>
      <c r="Y60" s="55"/>
      <c r="Z60" s="71"/>
      <c r="AA60" s="12"/>
      <c r="AB60" s="44">
        <v>13</v>
      </c>
      <c r="AC60" s="75">
        <v>179848</v>
      </c>
      <c r="AD60" s="12"/>
      <c r="AE60" s="44"/>
      <c r="AF60" s="44"/>
      <c r="AG60" s="44"/>
      <c r="AH60" s="44"/>
      <c r="AI60" s="12"/>
      <c r="AJ60" s="44"/>
      <c r="AK60" s="44"/>
      <c r="AL60" s="12"/>
      <c r="AM60" s="44"/>
      <c r="AN60" s="71"/>
      <c r="AO60" s="29"/>
      <c r="AP60" s="25">
        <v>230</v>
      </c>
      <c r="AQ60" s="30">
        <v>34615</v>
      </c>
      <c r="AR60" s="29"/>
      <c r="AS60" s="25">
        <v>347</v>
      </c>
      <c r="AT60" s="44">
        <v>46976</v>
      </c>
      <c r="AU60" s="29"/>
      <c r="AV60" s="25">
        <v>167</v>
      </c>
      <c r="AW60" s="88">
        <v>1181.8000000000002</v>
      </c>
      <c r="AX60" s="17"/>
      <c r="AY60" s="64">
        <v>69</v>
      </c>
      <c r="AZ60" s="75">
        <v>9057</v>
      </c>
      <c r="BA60" s="131"/>
    </row>
    <row r="61" spans="1:53" s="37" customFormat="1" ht="15" customHeight="1">
      <c r="A61" s="129">
        <v>2010</v>
      </c>
      <c r="B61" s="99">
        <f t="shared" si="3"/>
        <v>1147</v>
      </c>
      <c r="C61" s="67">
        <f t="shared" si="3"/>
        <v>2467677.0100000002</v>
      </c>
      <c r="D61" s="10"/>
      <c r="E61" s="44">
        <v>41</v>
      </c>
      <c r="F61" s="75">
        <v>865801</v>
      </c>
      <c r="G61" s="12"/>
      <c r="H61" s="44">
        <v>40</v>
      </c>
      <c r="I61" s="75">
        <v>74529</v>
      </c>
      <c r="J61" s="12"/>
      <c r="K61" s="44">
        <v>105</v>
      </c>
      <c r="L61" s="75">
        <v>5550.91</v>
      </c>
      <c r="M61" s="12"/>
      <c r="N61" s="44">
        <v>31</v>
      </c>
      <c r="O61" s="75">
        <v>48067</v>
      </c>
      <c r="P61" s="12"/>
      <c r="Q61" s="44">
        <v>79</v>
      </c>
      <c r="R61" s="75">
        <v>1201032</v>
      </c>
      <c r="S61" s="12"/>
      <c r="T61" s="12"/>
      <c r="U61" s="12"/>
      <c r="V61" s="12"/>
      <c r="W61" s="12"/>
      <c r="X61" s="12"/>
      <c r="Y61" s="55"/>
      <c r="Z61" s="71"/>
      <c r="AA61" s="12"/>
      <c r="AB61" s="44">
        <v>13</v>
      </c>
      <c r="AC61" s="75">
        <v>179432</v>
      </c>
      <c r="AD61" s="12"/>
      <c r="AE61" s="44"/>
      <c r="AF61" s="44"/>
      <c r="AG61" s="44"/>
      <c r="AH61" s="44"/>
      <c r="AI61" s="12"/>
      <c r="AJ61" s="44"/>
      <c r="AK61" s="44"/>
      <c r="AL61" s="12"/>
      <c r="AM61" s="44"/>
      <c r="AN61" s="71"/>
      <c r="AO61" s="29"/>
      <c r="AP61" s="25">
        <v>235</v>
      </c>
      <c r="AQ61" s="30">
        <v>35504</v>
      </c>
      <c r="AR61" s="29"/>
      <c r="AS61" s="25">
        <v>347</v>
      </c>
      <c r="AT61" s="44">
        <v>46579</v>
      </c>
      <c r="AU61" s="29"/>
      <c r="AV61" s="25">
        <v>171</v>
      </c>
      <c r="AW61" s="88">
        <v>1220.1000000000001</v>
      </c>
      <c r="AX61" s="17"/>
      <c r="AY61" s="64">
        <v>85</v>
      </c>
      <c r="AZ61" s="75">
        <v>9962</v>
      </c>
      <c r="BA61" s="131"/>
    </row>
    <row r="62" spans="1:53" s="37" customFormat="1" ht="15" customHeight="1">
      <c r="A62" s="129">
        <v>2011</v>
      </c>
      <c r="B62" s="99">
        <f>E62+H62+K62+N62+Q62+Y62+AB62+AP62+AS62+AV62+AY62</f>
        <v>1443</v>
      </c>
      <c r="C62" s="67">
        <f>F62+I62+L62+O62+R62+Z62+AC62+AQ62+AT62+AW62+AZ62</f>
        <v>4214579.8100000005</v>
      </c>
      <c r="D62" s="10"/>
      <c r="E62" s="44">
        <v>40</v>
      </c>
      <c r="F62" s="75">
        <v>848119</v>
      </c>
      <c r="G62" s="28"/>
      <c r="H62" s="44">
        <v>179</v>
      </c>
      <c r="I62" s="75">
        <v>81332</v>
      </c>
      <c r="J62" s="28"/>
      <c r="K62" s="44">
        <v>106</v>
      </c>
      <c r="L62" s="75">
        <v>5560.91</v>
      </c>
      <c r="M62" s="28"/>
      <c r="N62" s="44">
        <v>31</v>
      </c>
      <c r="O62" s="75">
        <v>63694</v>
      </c>
      <c r="P62" s="12"/>
      <c r="Q62" s="44">
        <v>80</v>
      </c>
      <c r="R62" s="75">
        <v>1201212</v>
      </c>
      <c r="S62" s="28"/>
      <c r="T62" s="28"/>
      <c r="U62" s="28"/>
      <c r="V62" s="28"/>
      <c r="W62" s="28"/>
      <c r="X62" s="28"/>
      <c r="Y62" s="44">
        <v>122</v>
      </c>
      <c r="Z62" s="75">
        <v>1739995</v>
      </c>
      <c r="AA62" s="12"/>
      <c r="AB62" s="44">
        <v>13</v>
      </c>
      <c r="AC62" s="75">
        <v>179898</v>
      </c>
      <c r="AD62" s="12"/>
      <c r="AE62" s="44"/>
      <c r="AF62" s="48"/>
      <c r="AG62" s="48"/>
      <c r="AH62" s="55"/>
      <c r="AI62" s="29"/>
      <c r="AJ62" s="48"/>
      <c r="AK62" s="48"/>
      <c r="AL62" s="29"/>
      <c r="AM62" s="48"/>
      <c r="AN62" s="71"/>
      <c r="AO62" s="29"/>
      <c r="AP62" s="25">
        <v>236</v>
      </c>
      <c r="AQ62" s="30">
        <v>35813</v>
      </c>
      <c r="AR62" s="29"/>
      <c r="AS62" s="25">
        <v>350</v>
      </c>
      <c r="AT62" s="44">
        <v>46471</v>
      </c>
      <c r="AU62" s="29"/>
      <c r="AV62" s="25">
        <v>176</v>
      </c>
      <c r="AW62" s="88">
        <v>1254.9</v>
      </c>
      <c r="AX62" s="29"/>
      <c r="AY62" s="64">
        <v>110</v>
      </c>
      <c r="AZ62" s="75">
        <v>11230</v>
      </c>
      <c r="BA62" s="131"/>
    </row>
    <row r="63" spans="1:53" s="37" customFormat="1" ht="15" customHeight="1">
      <c r="A63" s="129">
        <v>2012</v>
      </c>
      <c r="B63" s="76">
        <f>E63+H63+K63+N63+Q63+Y63+AB63+AM63+AP63+AS63+AV63+AY63</f>
        <v>1518</v>
      </c>
      <c r="C63" s="67">
        <f>F63+I63+L63+O63+R63+Z63+AC63+AN63+AQ63+AT63+AW63+AZ63</f>
        <v>4471437.651</v>
      </c>
      <c r="D63" s="10"/>
      <c r="E63" s="44">
        <v>40</v>
      </c>
      <c r="F63" s="75">
        <v>848119</v>
      </c>
      <c r="G63" s="28"/>
      <c r="H63" s="44">
        <v>184</v>
      </c>
      <c r="I63" s="75">
        <v>82278</v>
      </c>
      <c r="J63" s="28"/>
      <c r="K63" s="44">
        <v>107</v>
      </c>
      <c r="L63" s="75">
        <v>5712.961</v>
      </c>
      <c r="M63" s="28"/>
      <c r="N63" s="44">
        <v>31</v>
      </c>
      <c r="O63" s="75">
        <v>63694</v>
      </c>
      <c r="P63" s="12"/>
      <c r="Q63" s="44">
        <v>80</v>
      </c>
      <c r="R63" s="75">
        <v>1205271</v>
      </c>
      <c r="S63" s="28"/>
      <c r="T63" s="28"/>
      <c r="U63" s="28"/>
      <c r="V63" s="28"/>
      <c r="W63" s="28"/>
      <c r="X63" s="28"/>
      <c r="Y63" s="44">
        <v>122</v>
      </c>
      <c r="Z63" s="75">
        <v>1739995</v>
      </c>
      <c r="AA63" s="12"/>
      <c r="AB63" s="44">
        <v>13</v>
      </c>
      <c r="AC63" s="75">
        <v>179898</v>
      </c>
      <c r="AD63" s="12"/>
      <c r="AE63" s="44"/>
      <c r="AF63" s="44"/>
      <c r="AG63" s="44"/>
      <c r="AH63" s="44"/>
      <c r="AI63" s="30"/>
      <c r="AJ63" s="44"/>
      <c r="AK63" s="44"/>
      <c r="AL63" s="30"/>
      <c r="AM63" s="44">
        <v>54</v>
      </c>
      <c r="AN63" s="75">
        <v>251367</v>
      </c>
      <c r="AO63" s="30"/>
      <c r="AP63" s="44">
        <v>238</v>
      </c>
      <c r="AQ63" s="30">
        <v>34759</v>
      </c>
      <c r="AR63" s="30"/>
      <c r="AS63" s="44">
        <v>349</v>
      </c>
      <c r="AT63" s="44">
        <v>46368.59</v>
      </c>
      <c r="AU63" s="30"/>
      <c r="AV63" s="25">
        <v>178</v>
      </c>
      <c r="AW63" s="88">
        <v>1255.1</v>
      </c>
      <c r="AX63" s="29"/>
      <c r="AY63" s="64">
        <v>122</v>
      </c>
      <c r="AZ63" s="75">
        <v>12720</v>
      </c>
      <c r="BA63" s="131"/>
    </row>
    <row r="64" spans="1:53" s="37" customFormat="1" ht="15" customHeight="1">
      <c r="A64" s="129">
        <v>2013</v>
      </c>
      <c r="B64" s="99">
        <f>E64+H64+K64+N64+Q64+Y64+AB64+AM64+AP64+AS64+AV64+AY64</f>
        <v>1552</v>
      </c>
      <c r="C64" s="67">
        <f>F64+I64+L64+O64+R64+Z64+AC64+AN64+AQ64+AT64+AW64+AZ64</f>
        <v>4467437.7</v>
      </c>
      <c r="D64" s="10"/>
      <c r="E64" s="47">
        <v>40</v>
      </c>
      <c r="F64" s="75">
        <v>848119</v>
      </c>
      <c r="G64" s="10"/>
      <c r="H64" s="47">
        <v>189</v>
      </c>
      <c r="I64" s="75">
        <v>89832</v>
      </c>
      <c r="J64" s="10"/>
      <c r="K64" s="47">
        <v>112</v>
      </c>
      <c r="L64" s="75">
        <v>6678</v>
      </c>
      <c r="M64" s="10"/>
      <c r="N64" s="47">
        <v>31</v>
      </c>
      <c r="O64" s="75">
        <v>63694</v>
      </c>
      <c r="P64" s="5"/>
      <c r="Q64" s="44">
        <v>80</v>
      </c>
      <c r="R64" s="75">
        <v>1191340</v>
      </c>
      <c r="S64" s="38"/>
      <c r="T64" s="38"/>
      <c r="U64" s="38"/>
      <c r="V64" s="38"/>
      <c r="W64" s="38"/>
      <c r="X64" s="38"/>
      <c r="Y64" s="44">
        <v>121</v>
      </c>
      <c r="Z64" s="75">
        <v>1735495</v>
      </c>
      <c r="AA64" s="12"/>
      <c r="AB64" s="44">
        <v>14</v>
      </c>
      <c r="AC64" s="75">
        <v>184487</v>
      </c>
      <c r="AD64" s="12"/>
      <c r="AE64" s="47"/>
      <c r="AF64" s="53"/>
      <c r="AG64" s="53"/>
      <c r="AH64" s="44"/>
      <c r="AI64" s="12"/>
      <c r="AJ64" s="44"/>
      <c r="AK64" s="44"/>
      <c r="AL64" s="29"/>
      <c r="AM64" s="44">
        <v>55</v>
      </c>
      <c r="AN64" s="75">
        <v>251409</v>
      </c>
      <c r="AP64" s="44">
        <v>258</v>
      </c>
      <c r="AQ64" s="12">
        <v>37098</v>
      </c>
      <c r="AR64" s="29"/>
      <c r="AS64" s="44">
        <v>347</v>
      </c>
      <c r="AT64" s="44">
        <v>46106</v>
      </c>
      <c r="AV64" s="25">
        <v>179</v>
      </c>
      <c r="AW64" s="88">
        <v>1312.7</v>
      </c>
      <c r="AX64" s="29"/>
      <c r="AY64" s="64">
        <v>126</v>
      </c>
      <c r="AZ64" s="75">
        <v>11867</v>
      </c>
      <c r="BA64" s="131"/>
    </row>
    <row r="65" spans="1:53" s="37" customFormat="1" ht="15" customHeight="1">
      <c r="A65" s="129">
        <v>2014</v>
      </c>
      <c r="B65" s="99">
        <f>E65+H65+K65+N65+Q65+AB65+AM65+AP65+AS65+AV65+AY65</f>
        <v>1453</v>
      </c>
      <c r="C65" s="67">
        <f>F65+I65+L65+O65+R65+AC65+AN65+AQ65+AT65+AW65+AZ65</f>
        <v>2706734.29</v>
      </c>
      <c r="D65" s="10"/>
      <c r="E65" s="47">
        <v>39</v>
      </c>
      <c r="F65" s="75">
        <v>814762</v>
      </c>
      <c r="G65" s="10"/>
      <c r="H65" s="47">
        <v>201</v>
      </c>
      <c r="I65" s="75">
        <v>96963</v>
      </c>
      <c r="J65" s="10"/>
      <c r="K65" s="47">
        <v>112</v>
      </c>
      <c r="L65" s="75">
        <v>6683</v>
      </c>
      <c r="M65" s="10"/>
      <c r="N65" s="47">
        <v>31</v>
      </c>
      <c r="O65" s="75">
        <v>64208</v>
      </c>
      <c r="P65" s="5"/>
      <c r="Q65" s="44">
        <v>81</v>
      </c>
      <c r="R65" s="75">
        <v>1192794</v>
      </c>
      <c r="S65" s="38"/>
      <c r="T65" s="38"/>
      <c r="U65" s="38"/>
      <c r="V65" s="38"/>
      <c r="W65" s="38"/>
      <c r="X65" s="38"/>
      <c r="Y65" s="44"/>
      <c r="Z65" s="75"/>
      <c r="AA65" s="12"/>
      <c r="AB65" s="44">
        <v>14</v>
      </c>
      <c r="AC65" s="75">
        <v>184487</v>
      </c>
      <c r="AD65" s="12"/>
      <c r="AE65" s="47"/>
      <c r="AF65" s="53"/>
      <c r="AG65" s="53"/>
      <c r="AH65" s="44"/>
      <c r="AI65" s="12"/>
      <c r="AJ65" s="44"/>
      <c r="AK65" s="44"/>
      <c r="AL65" s="29"/>
      <c r="AM65" s="44">
        <v>55</v>
      </c>
      <c r="AN65" s="75">
        <v>250317</v>
      </c>
      <c r="AP65" s="44">
        <v>276</v>
      </c>
      <c r="AQ65" s="12">
        <v>40014</v>
      </c>
      <c r="AR65" s="29"/>
      <c r="AS65" s="44">
        <v>341</v>
      </c>
      <c r="AT65" s="44">
        <v>45232</v>
      </c>
      <c r="AV65" s="25">
        <v>176</v>
      </c>
      <c r="AW65" s="88">
        <v>1328.1</v>
      </c>
      <c r="AX65" s="29"/>
      <c r="AY65" s="64">
        <v>127</v>
      </c>
      <c r="AZ65" s="75">
        <v>9946.19</v>
      </c>
      <c r="BA65" s="131"/>
    </row>
    <row r="66" spans="1:123" s="105" customFormat="1" ht="15" customHeight="1" thickBot="1">
      <c r="A66" s="129">
        <v>2015</v>
      </c>
      <c r="B66" s="99">
        <f>E66+H66+K66+N66+Q66+Y66+AB66+AM66+AP66+AS66+AV66+AY66</f>
        <v>1495</v>
      </c>
      <c r="C66" s="67">
        <f>F66+I66+L66+O66+R66+Z66+AC66+AN66+AQ66+AT66+AW66+AZ66</f>
        <v>2999842.3</v>
      </c>
      <c r="D66" s="10"/>
      <c r="E66" s="47">
        <v>40</v>
      </c>
      <c r="F66" s="75">
        <v>828614</v>
      </c>
      <c r="G66" s="10"/>
      <c r="H66" s="47">
        <v>204</v>
      </c>
      <c r="I66" s="75">
        <v>99394</v>
      </c>
      <c r="J66" s="10"/>
      <c r="K66" s="47">
        <v>112</v>
      </c>
      <c r="L66" s="75">
        <v>6993</v>
      </c>
      <c r="M66" s="10"/>
      <c r="N66" s="47">
        <v>31</v>
      </c>
      <c r="O66" s="75">
        <v>64224</v>
      </c>
      <c r="P66" s="5"/>
      <c r="Q66" s="44">
        <v>81</v>
      </c>
      <c r="R66" s="75">
        <v>1192794</v>
      </c>
      <c r="S66" s="38"/>
      <c r="T66" s="38"/>
      <c r="U66" s="38">
        <f>-P62</f>
        <v>0</v>
      </c>
      <c r="V66" s="38"/>
      <c r="W66" s="38"/>
      <c r="X66" s="38"/>
      <c r="Y66" s="44">
        <v>20</v>
      </c>
      <c r="Z66" s="75">
        <v>278072</v>
      </c>
      <c r="AA66" s="12"/>
      <c r="AB66" s="44">
        <v>14</v>
      </c>
      <c r="AC66" s="75">
        <v>184487</v>
      </c>
      <c r="AD66" s="12"/>
      <c r="AE66" s="47"/>
      <c r="AF66" s="53"/>
      <c r="AG66" s="53"/>
      <c r="AH66" s="44"/>
      <c r="AI66" s="12"/>
      <c r="AJ66" s="44"/>
      <c r="AK66" s="44"/>
      <c r="AL66" s="29"/>
      <c r="AM66" s="44">
        <v>55</v>
      </c>
      <c r="AN66" s="75">
        <v>250033</v>
      </c>
      <c r="AO66" s="37"/>
      <c r="AP66" s="44">
        <v>283</v>
      </c>
      <c r="AQ66" s="12">
        <v>38828</v>
      </c>
      <c r="AR66" s="29"/>
      <c r="AS66" s="44">
        <v>337</v>
      </c>
      <c r="AT66" s="44">
        <v>44664</v>
      </c>
      <c r="AU66" s="37"/>
      <c r="AV66" s="25">
        <v>185</v>
      </c>
      <c r="AW66" s="88">
        <v>1424.3</v>
      </c>
      <c r="AX66" s="29"/>
      <c r="AY66" s="64">
        <v>133</v>
      </c>
      <c r="AZ66" s="75">
        <v>10315</v>
      </c>
      <c r="BA66" s="131"/>
      <c r="BB66" s="37"/>
      <c r="BC66" s="37"/>
      <c r="BD66" s="37"/>
      <c r="BE66" s="37"/>
      <c r="BF66" s="37"/>
      <c r="BG66" s="37"/>
      <c r="BH66" s="37"/>
      <c r="BI66" s="37"/>
      <c r="BJ66" s="37"/>
      <c r="BK66" s="37"/>
      <c r="BL66" s="37"/>
      <c r="BM66" s="37"/>
      <c r="BN66" s="37"/>
      <c r="BO66" s="37"/>
      <c r="BP66" s="37"/>
      <c r="BQ66" s="37"/>
      <c r="BR66" s="37"/>
      <c r="BS66" s="37"/>
      <c r="BT66" s="37"/>
      <c r="BU66" s="37"/>
      <c r="BV66" s="37"/>
      <c r="BW66" s="37"/>
      <c r="BX66" s="37"/>
      <c r="BY66" s="37"/>
      <c r="BZ66" s="37"/>
      <c r="CA66" s="37"/>
      <c r="CB66" s="37"/>
      <c r="CC66" s="37"/>
      <c r="CD66" s="37"/>
      <c r="CE66" s="37"/>
      <c r="CF66" s="37"/>
      <c r="CG66" s="37"/>
      <c r="CH66" s="37"/>
      <c r="CI66" s="37"/>
      <c r="CJ66" s="37"/>
      <c r="CK66" s="37"/>
      <c r="CL66" s="37"/>
      <c r="CM66" s="37"/>
      <c r="CN66" s="37"/>
      <c r="CO66" s="37"/>
      <c r="CP66" s="37"/>
      <c r="CQ66" s="37"/>
      <c r="CR66" s="37"/>
      <c r="CS66" s="37"/>
      <c r="CT66" s="37"/>
      <c r="CU66" s="37"/>
      <c r="CV66" s="37"/>
      <c r="CW66" s="37"/>
      <c r="CX66" s="37"/>
      <c r="CY66" s="37"/>
      <c r="CZ66" s="37"/>
      <c r="DA66" s="37"/>
      <c r="DB66" s="37"/>
      <c r="DC66" s="37"/>
      <c r="DD66" s="37"/>
      <c r="DE66" s="37"/>
      <c r="DF66" s="37"/>
      <c r="DG66" s="37"/>
      <c r="DH66" s="37"/>
      <c r="DI66" s="37"/>
      <c r="DJ66" s="37"/>
      <c r="DK66" s="37"/>
      <c r="DL66" s="37"/>
      <c r="DM66" s="37"/>
      <c r="DN66" s="37"/>
      <c r="DO66" s="37"/>
      <c r="DP66" s="37"/>
      <c r="DQ66" s="37"/>
      <c r="DR66" s="37"/>
      <c r="DS66" s="37"/>
    </row>
    <row r="67" spans="1:53" s="29" customFormat="1" ht="15" customHeight="1" thickTop="1">
      <c r="A67" s="132">
        <v>2016</v>
      </c>
      <c r="B67" s="76">
        <f>E67+H67+K67+N67+Q67+U67+Y67+AB67+AM67+AP67+AS67+AV67+AY67</f>
        <v>1543</v>
      </c>
      <c r="C67" s="41">
        <f>F67+I67+L67+O67+R67+W67+Z67+AC67+AN67+AQ67+AT67+AW67+AZ67</f>
        <v>3191918.8</v>
      </c>
      <c r="D67" s="28"/>
      <c r="E67" s="44">
        <v>42</v>
      </c>
      <c r="F67" s="75">
        <v>845814</v>
      </c>
      <c r="G67" s="28"/>
      <c r="H67" s="44">
        <v>209</v>
      </c>
      <c r="I67" s="75">
        <v>99378</v>
      </c>
      <c r="J67" s="28"/>
      <c r="K67" s="44">
        <v>111</v>
      </c>
      <c r="L67" s="75">
        <v>7142</v>
      </c>
      <c r="M67" s="28"/>
      <c r="N67" s="44">
        <v>30</v>
      </c>
      <c r="O67" s="75">
        <v>47244</v>
      </c>
      <c r="P67" s="12"/>
      <c r="Q67" s="44">
        <v>81</v>
      </c>
      <c r="R67" s="75">
        <v>1189293</v>
      </c>
      <c r="S67" s="38"/>
      <c r="T67" s="38"/>
      <c r="U67" s="134">
        <v>6</v>
      </c>
      <c r="V67" s="135"/>
      <c r="W67" s="136">
        <v>1602</v>
      </c>
      <c r="X67" s="38"/>
      <c r="Y67" s="44">
        <v>38</v>
      </c>
      <c r="Z67" s="75">
        <v>469830</v>
      </c>
      <c r="AA67" s="12"/>
      <c r="AB67" s="44">
        <v>14</v>
      </c>
      <c r="AC67" s="75">
        <v>184487</v>
      </c>
      <c r="AD67" s="12"/>
      <c r="AE67" s="44"/>
      <c r="AF67" s="48"/>
      <c r="AG67" s="48"/>
      <c r="AH67" s="44"/>
      <c r="AI67" s="12"/>
      <c r="AJ67" s="44"/>
      <c r="AK67" s="44"/>
      <c r="AM67" s="44">
        <v>55</v>
      </c>
      <c r="AN67" s="75">
        <v>251548</v>
      </c>
      <c r="AP67" s="44">
        <v>295</v>
      </c>
      <c r="AQ67" s="12">
        <v>39732</v>
      </c>
      <c r="AS67" s="44">
        <v>330</v>
      </c>
      <c r="AT67" s="44">
        <v>43857</v>
      </c>
      <c r="AV67" s="25">
        <v>187</v>
      </c>
      <c r="AW67" s="88">
        <v>1441.8</v>
      </c>
      <c r="AY67" s="25">
        <v>145</v>
      </c>
      <c r="AZ67" s="75">
        <v>10550</v>
      </c>
      <c r="BA67" s="133"/>
    </row>
    <row r="68" spans="1:53" s="143" customFormat="1" ht="15" customHeight="1" thickBot="1">
      <c r="A68" s="144" t="s">
        <v>46</v>
      </c>
      <c r="B68" s="154">
        <v>1565</v>
      </c>
      <c r="C68" s="155">
        <v>3352556</v>
      </c>
      <c r="D68" s="137"/>
      <c r="E68" s="146">
        <v>42</v>
      </c>
      <c r="F68" s="147">
        <v>845814</v>
      </c>
      <c r="G68" s="137"/>
      <c r="H68" s="146">
        <v>223</v>
      </c>
      <c r="I68" s="147">
        <v>102409</v>
      </c>
      <c r="J68" s="137"/>
      <c r="K68" s="146">
        <v>111</v>
      </c>
      <c r="L68" s="147">
        <v>7206</v>
      </c>
      <c r="M68" s="137"/>
      <c r="N68" s="146">
        <v>30</v>
      </c>
      <c r="O68" s="147">
        <v>46794</v>
      </c>
      <c r="P68" s="139"/>
      <c r="Q68" s="146">
        <v>81</v>
      </c>
      <c r="R68" s="147">
        <v>1189293</v>
      </c>
      <c r="S68" s="140"/>
      <c r="T68" s="140"/>
      <c r="U68" s="148">
        <v>8</v>
      </c>
      <c r="V68" s="149"/>
      <c r="W68" s="150">
        <v>1657</v>
      </c>
      <c r="X68" s="151"/>
      <c r="Y68" s="146">
        <v>45</v>
      </c>
      <c r="Z68" s="147">
        <v>627188</v>
      </c>
      <c r="AA68" s="152"/>
      <c r="AB68" s="146">
        <v>14</v>
      </c>
      <c r="AC68" s="147">
        <v>184487</v>
      </c>
      <c r="AD68" s="139"/>
      <c r="AE68" s="138"/>
      <c r="AF68" s="141"/>
      <c r="AG68" s="141"/>
      <c r="AH68" s="138"/>
      <c r="AI68" s="139"/>
      <c r="AJ68" s="138"/>
      <c r="AK68" s="138"/>
      <c r="AL68" s="142"/>
      <c r="AM68" s="146">
        <v>55</v>
      </c>
      <c r="AN68" s="147" t="s">
        <v>48</v>
      </c>
      <c r="AO68" s="142"/>
      <c r="AP68" s="146">
        <v>308</v>
      </c>
      <c r="AQ68" s="139" t="s">
        <v>49</v>
      </c>
      <c r="AR68" s="142"/>
      <c r="AS68" s="146">
        <v>321</v>
      </c>
      <c r="AT68" s="146">
        <v>42228</v>
      </c>
      <c r="AU68" s="142"/>
      <c r="AV68" s="49">
        <v>185</v>
      </c>
      <c r="AW68" s="153">
        <v>1424</v>
      </c>
      <c r="AX68" s="142"/>
      <c r="AY68" s="49">
        <v>142</v>
      </c>
      <c r="AZ68" s="49" t="s">
        <v>50</v>
      </c>
      <c r="BA68" s="145"/>
    </row>
    <row r="69" spans="1:53" s="13" customFormat="1" ht="12.75">
      <c r="A69" s="17"/>
      <c r="B69" s="71"/>
      <c r="C69" s="55"/>
      <c r="D69" s="39"/>
      <c r="E69" s="48"/>
      <c r="F69" s="71"/>
      <c r="G69" s="29"/>
      <c r="H69" s="48"/>
      <c r="I69" s="71"/>
      <c r="J69" s="29"/>
      <c r="K69" s="48"/>
      <c r="L69" s="71"/>
      <c r="M69" s="29"/>
      <c r="N69" s="48"/>
      <c r="O69" s="71"/>
      <c r="P69" s="29"/>
      <c r="Q69" s="52"/>
      <c r="R69" s="71"/>
      <c r="S69" s="29"/>
      <c r="T69" s="29"/>
      <c r="U69" s="29"/>
      <c r="V69" s="29"/>
      <c r="W69" s="29"/>
      <c r="X69" s="29"/>
      <c r="Y69" s="48"/>
      <c r="Z69" s="71"/>
      <c r="AA69" s="29"/>
      <c r="AB69" s="44"/>
      <c r="AC69" s="75"/>
      <c r="AD69" s="12"/>
      <c r="AE69" s="48"/>
      <c r="AF69" s="48"/>
      <c r="AG69" s="48"/>
      <c r="AH69" s="55"/>
      <c r="AI69" s="29"/>
      <c r="AJ69" s="48"/>
      <c r="AK69" s="48"/>
      <c r="AL69" s="29"/>
      <c r="AM69" s="44"/>
      <c r="AN69" s="75"/>
      <c r="AO69" s="29"/>
      <c r="AP69" s="48"/>
      <c r="AQ69" s="86"/>
      <c r="AR69" s="29"/>
      <c r="AS69" s="48"/>
      <c r="AT69" s="55"/>
      <c r="AU69" s="29"/>
      <c r="AV69" s="48"/>
      <c r="AW69" s="88"/>
      <c r="AX69" s="29"/>
      <c r="AY69" s="48"/>
      <c r="AZ69" s="71"/>
      <c r="BA69" s="29"/>
    </row>
    <row r="70" spans="1:52" s="116" customFormat="1" ht="11.25" customHeight="1">
      <c r="A70" s="111" t="s">
        <v>45</v>
      </c>
      <c r="B70" s="111"/>
      <c r="C70" s="111"/>
      <c r="D70" s="111"/>
      <c r="E70" s="111"/>
      <c r="F70" s="111"/>
      <c r="G70" s="111"/>
      <c r="H70" s="111"/>
      <c r="I70" s="111"/>
      <c r="J70" s="111"/>
      <c r="K70" s="111"/>
      <c r="L70" s="111"/>
      <c r="M70" s="112"/>
      <c r="N70" s="113"/>
      <c r="O70" s="75"/>
      <c r="P70" s="12"/>
      <c r="Q70" s="25"/>
      <c r="R70" s="75"/>
      <c r="S70" s="111"/>
      <c r="T70" s="111"/>
      <c r="U70" s="111"/>
      <c r="V70" s="111"/>
      <c r="W70" s="111"/>
      <c r="X70" s="111"/>
      <c r="Y70" s="44"/>
      <c r="Z70" s="75"/>
      <c r="AA70" s="111"/>
      <c r="AB70" s="44"/>
      <c r="AC70" s="75"/>
      <c r="AD70" s="114"/>
      <c r="AE70" s="25"/>
      <c r="AF70" s="25"/>
      <c r="AG70" s="25"/>
      <c r="AH70" s="44"/>
      <c r="AI70" s="111"/>
      <c r="AJ70" s="25"/>
      <c r="AK70" s="25"/>
      <c r="AL70" s="111"/>
      <c r="AM70" s="25"/>
      <c r="AN70" s="75"/>
      <c r="AO70" s="111"/>
      <c r="AP70" s="25"/>
      <c r="AQ70" s="115"/>
      <c r="AR70" s="111"/>
      <c r="AS70" s="25"/>
      <c r="AT70" s="44"/>
      <c r="AU70" s="111"/>
      <c r="AV70" s="25"/>
      <c r="AW70" s="88"/>
      <c r="AX70" s="111"/>
      <c r="AY70" s="63"/>
      <c r="AZ70" s="96"/>
    </row>
  </sheetData>
  <sheetProtection password="C6E7" sheet="1" formatCells="0" formatColumns="0" formatRows="0" insertColumns="0" insertRows="0" insertHyperlinks="0" deleteColumns="0" deleteRows="0" sort="0" autoFilter="0" pivotTables="0"/>
  <mergeCells count="38">
    <mergeCell ref="AE5:AH5"/>
    <mergeCell ref="AE6:AH6"/>
    <mergeCell ref="AM5:AN5"/>
    <mergeCell ref="AP5:AQ5"/>
    <mergeCell ref="AP6:AQ6"/>
    <mergeCell ref="AM6:AN6"/>
    <mergeCell ref="E5:F5"/>
    <mergeCell ref="H5:I5"/>
    <mergeCell ref="K5:L5"/>
    <mergeCell ref="E3:O4"/>
    <mergeCell ref="K6:L6"/>
    <mergeCell ref="N5:O5"/>
    <mergeCell ref="B6:C6"/>
    <mergeCell ref="N6:O6"/>
    <mergeCell ref="Y6:Z6"/>
    <mergeCell ref="E6:F6"/>
    <mergeCell ref="H6:I6"/>
    <mergeCell ref="U6:W6"/>
    <mergeCell ref="AZ2:BA2"/>
    <mergeCell ref="Y5:Z5"/>
    <mergeCell ref="AV5:AW5"/>
    <mergeCell ref="AV6:AW6"/>
    <mergeCell ref="AY5:AZ5"/>
    <mergeCell ref="Q6:R6"/>
    <mergeCell ref="AB5:AC5"/>
    <mergeCell ref="AB6:AC6"/>
    <mergeCell ref="AJ4:AK4"/>
    <mergeCell ref="AJ5:AK5"/>
    <mergeCell ref="AY6:AZ6"/>
    <mergeCell ref="Q5:R5"/>
    <mergeCell ref="Q3:R4"/>
    <mergeCell ref="U3:AC4"/>
    <mergeCell ref="AM3:AZ4"/>
    <mergeCell ref="U7:V7"/>
    <mergeCell ref="AJ6:AK6"/>
    <mergeCell ref="T5:W5"/>
    <mergeCell ref="AS5:AT5"/>
    <mergeCell ref="AS6:AT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geOrder="overThenDown" paperSize="8" scale="48" r:id="rId2"/>
  <ignoredErrors>
    <ignoredError sqref="C20 C55 B65:C65" formula="1"/>
    <ignoredError sqref="A68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69"/>
  <sheetViews>
    <sheetView zoomScalePageLayoutView="0" workbookViewId="0" topLeftCell="D43">
      <selection activeCell="X57" sqref="X57"/>
    </sheetView>
  </sheetViews>
  <sheetFormatPr defaultColWidth="9.00390625" defaultRowHeight="12.75"/>
  <cols>
    <col min="1" max="1" width="9.125" style="0" customWidth="1"/>
  </cols>
  <sheetData>
    <row r="1" spans="1:4" ht="12.75">
      <c r="A1" s="102" t="s">
        <v>15</v>
      </c>
      <c r="B1" s="69"/>
      <c r="C1" s="14"/>
      <c r="D1" s="104">
        <v>845814</v>
      </c>
    </row>
    <row r="2" spans="1:4" ht="12.75">
      <c r="A2" s="102" t="s">
        <v>16</v>
      </c>
      <c r="B2" s="69"/>
      <c r="C2" s="14"/>
      <c r="D2" s="104">
        <v>102409</v>
      </c>
    </row>
    <row r="3" spans="1:4" ht="12.75">
      <c r="A3" s="103" t="s">
        <v>31</v>
      </c>
      <c r="B3" s="70"/>
      <c r="C3" s="11"/>
      <c r="D3" s="104">
        <v>46794</v>
      </c>
    </row>
    <row r="4" spans="1:4" ht="12.75">
      <c r="A4" s="103" t="s">
        <v>32</v>
      </c>
      <c r="B4" s="70"/>
      <c r="C4" s="11"/>
      <c r="D4" s="104">
        <v>7206</v>
      </c>
    </row>
    <row r="5" spans="1:4" ht="12.75">
      <c r="A5" s="103" t="s">
        <v>17</v>
      </c>
      <c r="B5" s="70"/>
      <c r="C5" s="11"/>
      <c r="D5" s="104">
        <v>1189293</v>
      </c>
    </row>
    <row r="6" spans="1:4" ht="12.75">
      <c r="A6" s="103" t="s">
        <v>33</v>
      </c>
      <c r="B6" s="70"/>
      <c r="C6" s="11"/>
      <c r="D6" s="104">
        <v>184487</v>
      </c>
    </row>
    <row r="7" spans="1:4" ht="12.75">
      <c r="A7" s="103" t="s">
        <v>38</v>
      </c>
      <c r="B7" s="70"/>
      <c r="C7" s="11"/>
      <c r="D7" s="104">
        <v>627188</v>
      </c>
    </row>
    <row r="8" spans="1:4" ht="12.75">
      <c r="A8" s="103" t="s">
        <v>41</v>
      </c>
      <c r="B8" s="70"/>
      <c r="C8" s="11"/>
      <c r="D8" s="104">
        <v>1657</v>
      </c>
    </row>
    <row r="9" spans="1:4" ht="12.75">
      <c r="A9" s="103" t="s">
        <v>34</v>
      </c>
      <c r="B9" s="70"/>
      <c r="C9" s="11"/>
      <c r="D9" s="104">
        <v>251519</v>
      </c>
    </row>
    <row r="10" spans="1:4" ht="12.75">
      <c r="A10" s="103" t="s">
        <v>11</v>
      </c>
      <c r="B10" s="70"/>
      <c r="C10" s="11"/>
      <c r="D10" s="104">
        <v>10444</v>
      </c>
    </row>
    <row r="11" spans="1:4" ht="12.75">
      <c r="A11" s="103" t="s">
        <v>35</v>
      </c>
      <c r="B11" s="70"/>
      <c r="C11" s="11"/>
      <c r="D11" s="104">
        <v>42093</v>
      </c>
    </row>
    <row r="12" spans="1:4" ht="12.75">
      <c r="A12" s="103" t="s">
        <v>36</v>
      </c>
      <c r="B12" s="70"/>
      <c r="C12" s="11"/>
      <c r="D12" s="104">
        <v>1424</v>
      </c>
    </row>
    <row r="13" spans="1:4" ht="12.75">
      <c r="A13" s="103" t="s">
        <v>37</v>
      </c>
      <c r="B13" s="70"/>
      <c r="C13" s="11"/>
      <c r="D13" s="104">
        <v>42228</v>
      </c>
    </row>
    <row r="14" spans="1:4" ht="12.75">
      <c r="A14" s="103"/>
      <c r="B14" s="70"/>
      <c r="C14" s="11"/>
      <c r="D14" s="104"/>
    </row>
    <row r="56" spans="1:4" ht="12.75">
      <c r="A56" s="102" t="s">
        <v>15</v>
      </c>
      <c r="B56" s="69"/>
      <c r="C56" s="14"/>
      <c r="D56">
        <v>42</v>
      </c>
    </row>
    <row r="57" spans="1:4" ht="12.75">
      <c r="A57" s="102" t="s">
        <v>16</v>
      </c>
      <c r="B57" s="69"/>
      <c r="C57" s="14"/>
      <c r="D57">
        <v>223</v>
      </c>
    </row>
    <row r="58" spans="1:4" ht="12.75">
      <c r="A58" s="103" t="s">
        <v>31</v>
      </c>
      <c r="B58" s="70"/>
      <c r="C58" s="11"/>
      <c r="D58">
        <v>30</v>
      </c>
    </row>
    <row r="59" spans="1:4" ht="12.75">
      <c r="A59" s="103" t="s">
        <v>32</v>
      </c>
      <c r="B59" s="70"/>
      <c r="C59" s="11"/>
      <c r="D59">
        <v>111</v>
      </c>
    </row>
    <row r="60" spans="1:4" ht="12.75">
      <c r="A60" s="103" t="s">
        <v>17</v>
      </c>
      <c r="B60" s="70"/>
      <c r="C60" s="11"/>
      <c r="D60">
        <v>81</v>
      </c>
    </row>
    <row r="61" spans="1:4" ht="12.75">
      <c r="A61" s="103" t="s">
        <v>33</v>
      </c>
      <c r="B61" s="70"/>
      <c r="C61" s="11"/>
      <c r="D61">
        <v>14</v>
      </c>
    </row>
    <row r="62" spans="1:4" ht="12.75">
      <c r="A62" s="103" t="s">
        <v>38</v>
      </c>
      <c r="B62" s="70"/>
      <c r="C62" s="11"/>
      <c r="D62">
        <v>45</v>
      </c>
    </row>
    <row r="63" spans="1:4" ht="12.75">
      <c r="A63" s="103" t="s">
        <v>41</v>
      </c>
      <c r="B63" s="70"/>
      <c r="C63" s="11"/>
      <c r="D63">
        <v>8</v>
      </c>
    </row>
    <row r="64" spans="1:4" ht="12.75">
      <c r="A64" s="103" t="s">
        <v>34</v>
      </c>
      <c r="B64" s="70"/>
      <c r="C64" s="11"/>
      <c r="D64">
        <v>55</v>
      </c>
    </row>
    <row r="65" spans="1:4" ht="12.75">
      <c r="A65" s="103" t="s">
        <v>11</v>
      </c>
      <c r="B65" s="70"/>
      <c r="C65" s="11"/>
      <c r="D65">
        <v>142</v>
      </c>
    </row>
    <row r="66" spans="1:4" ht="12.75">
      <c r="A66" s="103" t="s">
        <v>35</v>
      </c>
      <c r="B66" s="70"/>
      <c r="C66" s="11"/>
      <c r="D66">
        <v>308</v>
      </c>
    </row>
    <row r="67" spans="1:4" ht="12.75">
      <c r="A67" s="103" t="s">
        <v>36</v>
      </c>
      <c r="B67" s="70"/>
      <c r="C67" s="11"/>
      <c r="D67">
        <v>185</v>
      </c>
    </row>
    <row r="68" spans="1:4" ht="12.75">
      <c r="A68" s="103" t="s">
        <v>37</v>
      </c>
      <c r="B68" s="70"/>
      <c r="C68" s="11"/>
      <c r="D68">
        <v>321</v>
      </c>
    </row>
    <row r="69" spans="1:3" ht="12.75">
      <c r="A69" s="103"/>
      <c r="B69" s="70"/>
      <c r="C69" s="11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Korunan Alanlar 2017</dc:title>
  <dc:subject/>
  <dc:creator>strateji</dc:creator>
  <cp:keywords/>
  <dc:description/>
  <cp:lastModifiedBy>Nurcihan MERCAN</cp:lastModifiedBy>
  <cp:lastPrinted>2015-04-21T07:53:39Z</cp:lastPrinted>
  <dcterms:created xsi:type="dcterms:W3CDTF">2008-10-20T13:23:57Z</dcterms:created>
  <dcterms:modified xsi:type="dcterms:W3CDTF">2018-09-21T07:53:09Z</dcterms:modified>
  <cp:category/>
  <cp:version/>
  <cp:contentType/>
  <cp:contentStatus/>
</cp:coreProperties>
</file>