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45" tabRatio="709" activeTab="1"/>
  </bookViews>
  <sheets>
    <sheet name="2001-2011" sheetId="1" r:id="rId1"/>
    <sheet name="2011-2023" sheetId="2" r:id="rId2"/>
    <sheet name="Grafik" sheetId="3" r:id="rId3"/>
  </sheets>
  <definedNames>
    <definedName name="_xlnm.Print_Area" localSheetId="1">'2011-2023'!$A$1:$I$163</definedName>
  </definedNames>
  <calcPr fullCalcOnLoad="1"/>
</workbook>
</file>

<file path=xl/sharedStrings.xml><?xml version="1.0" encoding="utf-8"?>
<sst xmlns="http://schemas.openxmlformats.org/spreadsheetml/2006/main" count="454" uniqueCount="299">
  <si>
    <t>-</t>
  </si>
  <si>
    <r>
      <t>Türkiye-</t>
    </r>
    <r>
      <rPr>
        <sz val="8"/>
        <rFont val="Tahoma"/>
        <family val="2"/>
      </rPr>
      <t>Turkey</t>
    </r>
  </si>
  <si>
    <t>001</t>
  </si>
  <si>
    <t>Hatay</t>
  </si>
  <si>
    <t>Hatay-Arsuz</t>
  </si>
  <si>
    <t>Cervus elaphus</t>
  </si>
  <si>
    <t>002</t>
  </si>
  <si>
    <t>Kahramanmaraş</t>
  </si>
  <si>
    <t>Kahramanmaraş-Başkonut</t>
  </si>
  <si>
    <t>003</t>
  </si>
  <si>
    <t>Balıkesir</t>
  </si>
  <si>
    <t>Balıkesir - Dursunbey</t>
  </si>
  <si>
    <t>004</t>
  </si>
  <si>
    <t>Bolu</t>
  </si>
  <si>
    <t>Bolu Abant</t>
  </si>
  <si>
    <t>005</t>
  </si>
  <si>
    <t>Bolu Yedigöller</t>
  </si>
  <si>
    <t>006</t>
  </si>
  <si>
    <t>Denizli</t>
  </si>
  <si>
    <t>Denizli Çakmak</t>
  </si>
  <si>
    <t>007</t>
  </si>
  <si>
    <t>Adana</t>
  </si>
  <si>
    <t>Adana Akyatan</t>
  </si>
  <si>
    <t>008</t>
  </si>
  <si>
    <t>Çanakkale</t>
  </si>
  <si>
    <t>Çanakkale Kalkım</t>
  </si>
  <si>
    <t>009</t>
  </si>
  <si>
    <t>Kütahya</t>
  </si>
  <si>
    <t>Kütahya Çatak</t>
  </si>
  <si>
    <t>010</t>
  </si>
  <si>
    <t>Eskişehir</t>
  </si>
  <si>
    <t>Eskişehir Çatacık</t>
  </si>
  <si>
    <t>011</t>
  </si>
  <si>
    <t>Tokat</t>
  </si>
  <si>
    <t>Tokat Tekmezar</t>
  </si>
  <si>
    <t>012</t>
  </si>
  <si>
    <t>Bursa</t>
  </si>
  <si>
    <t>Bursa Uludağ</t>
  </si>
  <si>
    <t>013</t>
  </si>
  <si>
    <t>Afyonkarahisar</t>
  </si>
  <si>
    <t>Afyon Sultandağ</t>
  </si>
  <si>
    <t>014</t>
  </si>
  <si>
    <t>Yozgat</t>
  </si>
  <si>
    <t>Yozgat Akdağmadeni</t>
  </si>
  <si>
    <t>015</t>
  </si>
  <si>
    <t>Sinop</t>
  </si>
  <si>
    <t>Sinop Sarıkum</t>
  </si>
  <si>
    <t>016</t>
  </si>
  <si>
    <t>Kocaeli</t>
  </si>
  <si>
    <t>Kocaeli Kartepe</t>
  </si>
  <si>
    <t>017</t>
  </si>
  <si>
    <t>Ankara</t>
  </si>
  <si>
    <t>Ankara Çamkoru</t>
  </si>
  <si>
    <t>018</t>
  </si>
  <si>
    <t>Çorum</t>
  </si>
  <si>
    <t>Çorum Laçin</t>
  </si>
  <si>
    <t>019</t>
  </si>
  <si>
    <t>Çorum Osmancık</t>
  </si>
  <si>
    <t>020</t>
  </si>
  <si>
    <t>Gaziantep</t>
  </si>
  <si>
    <t>Gaziantep Nurdağ</t>
  </si>
  <si>
    <t>021</t>
  </si>
  <si>
    <t>Kocaeli TÜBİTAK Yerleşkesi</t>
  </si>
  <si>
    <t>022</t>
  </si>
  <si>
    <t>Samsun</t>
  </si>
  <si>
    <t>Samsun-Vezirköprü</t>
  </si>
  <si>
    <t>023</t>
  </si>
  <si>
    <t>Ankara Nallıhan</t>
  </si>
  <si>
    <t>Ovis gmelinii anatolica</t>
  </si>
  <si>
    <t>024</t>
  </si>
  <si>
    <t>Karaman</t>
  </si>
  <si>
    <t>Karaman Karadağ</t>
  </si>
  <si>
    <t>025</t>
  </si>
  <si>
    <t>Konya</t>
  </si>
  <si>
    <t>Konya Bozdağ</t>
  </si>
  <si>
    <t>026</t>
  </si>
  <si>
    <t>Şanlıurfa</t>
  </si>
  <si>
    <t>Şanlıurfa Payamlı</t>
  </si>
  <si>
    <t>Ceylan (gazel)</t>
  </si>
  <si>
    <t>Gazella marica</t>
  </si>
  <si>
    <t>027</t>
  </si>
  <si>
    <t>Ankara Polatlı</t>
  </si>
  <si>
    <t>028</t>
  </si>
  <si>
    <t>Aydın</t>
  </si>
  <si>
    <t>Aydın Kuşadası</t>
  </si>
  <si>
    <t>Dama dama</t>
  </si>
  <si>
    <t>029</t>
  </si>
  <si>
    <t>Antalya</t>
  </si>
  <si>
    <t>Capra aegagrus</t>
  </si>
  <si>
    <r>
      <t xml:space="preserve">Sıra no </t>
    </r>
    <r>
      <rPr>
        <sz val="8"/>
        <rFont val="Tahoma"/>
        <family val="2"/>
      </rPr>
      <t>Sequence number</t>
    </r>
  </si>
  <si>
    <r>
      <t xml:space="preserve">Bulunduğu il        </t>
    </r>
    <r>
      <rPr>
        <sz val="8"/>
        <rFont val="Tahoma"/>
        <family val="2"/>
      </rPr>
      <t xml:space="preserve">  Province            </t>
    </r>
  </si>
  <si>
    <r>
      <t xml:space="preserve">Bölge Müdürlüğü         </t>
    </r>
    <r>
      <rPr>
        <sz val="8"/>
        <rFont val="Tahoma"/>
        <family val="2"/>
      </rPr>
      <t xml:space="preserve">Regional Office          </t>
    </r>
  </si>
  <si>
    <r>
      <t xml:space="preserve">Alan adı                </t>
    </r>
    <r>
      <rPr>
        <sz val="8"/>
        <rFont val="Tahoma"/>
        <family val="2"/>
      </rPr>
      <t xml:space="preserve">  Site name                                                           </t>
    </r>
  </si>
  <si>
    <r>
      <t xml:space="preserve">Yerleştirilen tür       </t>
    </r>
    <r>
      <rPr>
        <sz val="8"/>
        <rFont val="Tahoma"/>
        <family val="2"/>
      </rPr>
      <t xml:space="preserve">  Reintroduced species</t>
    </r>
  </si>
  <si>
    <r>
      <t xml:space="preserve">Latince ismi           </t>
    </r>
    <r>
      <rPr>
        <sz val="8"/>
        <rFont val="Tahoma"/>
        <family val="2"/>
      </rPr>
      <t xml:space="preserve">  Latin name</t>
    </r>
  </si>
  <si>
    <t>Alageyik (fallow deer)</t>
  </si>
  <si>
    <t xml:space="preserve">Yaban keçisi (wild goat) </t>
  </si>
  <si>
    <t>Geyik (red deer)</t>
  </si>
  <si>
    <t>Yaban koyunu (mouflon)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</si>
  <si>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</si>
  <si>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</si>
  <si>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</si>
  <si>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</si>
  <si>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</si>
  <si>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</si>
  <si>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</si>
  <si>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</si>
  <si>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</si>
  <si>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</si>
  <si>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</si>
  <si>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</si>
  <si>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</si>
  <si>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TR310</t>
  </si>
  <si>
    <t>İzmir</t>
  </si>
  <si>
    <t>TR321</t>
  </si>
  <si>
    <t>TR322</t>
  </si>
  <si>
    <t>TR323</t>
  </si>
  <si>
    <t>Muğla</t>
  </si>
  <si>
    <t>TR331</t>
  </si>
  <si>
    <t>Manisa</t>
  </si>
  <si>
    <t>TR332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</si>
  <si>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</si>
  <si>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</si>
  <si>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</si>
  <si>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</si>
  <si>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</si>
  <si>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</si>
  <si>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</si>
  <si>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</si>
  <si>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</si>
  <si>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</si>
  <si>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</si>
  <si>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</si>
  <si>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</si>
  <si>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</si>
  <si>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</si>
  <si>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</si>
  <si>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</si>
  <si>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</si>
  <si>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TR611</t>
  </si>
  <si>
    <t>TR612</t>
  </si>
  <si>
    <t>Isparta</t>
  </si>
  <si>
    <t>TR613</t>
  </si>
  <si>
    <t>Burdur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</si>
  <si>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</si>
  <si>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</si>
  <si>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</si>
  <si>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</si>
  <si>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</si>
  <si>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</si>
  <si>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</si>
  <si>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</si>
  <si>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</si>
  <si>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</si>
  <si>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</si>
  <si>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</si>
  <si>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</si>
  <si>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</si>
  <si>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</si>
  <si>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</si>
  <si>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</si>
  <si>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</si>
  <si>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</si>
  <si>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</si>
  <si>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</si>
  <si>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</si>
  <si>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</si>
  <si>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</si>
  <si>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</si>
  <si>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</si>
  <si>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</si>
  <si>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</si>
  <si>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</si>
  <si>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</si>
  <si>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</si>
  <si>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</si>
  <si>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</si>
  <si>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</si>
  <si>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</si>
  <si>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</si>
  <si>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</si>
  <si>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</si>
  <si>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</si>
  <si>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</si>
  <si>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</si>
  <si>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</si>
  <si>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</si>
  <si>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</si>
  <si>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</si>
  <si>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</si>
  <si>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</si>
  <si>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</si>
  <si>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</si>
  <si>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</si>
  <si>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</si>
  <si>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</si>
  <si>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</si>
  <si>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</si>
  <si>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</si>
  <si>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</si>
  <si>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</si>
  <si>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</si>
  <si>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</si>
  <si>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</si>
  <si>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</si>
  <si>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</si>
  <si>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</si>
  <si>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</si>
  <si>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</si>
  <si>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</si>
  <si>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</si>
  <si>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</si>
  <si>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</si>
  <si>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</si>
  <si>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</si>
  <si>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</si>
  <si>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</si>
  <si>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</si>
  <si>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</si>
  <si>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</si>
  <si>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</si>
  <si>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</si>
  <si>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</si>
  <si>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</si>
  <si>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</si>
  <si>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</si>
  <si>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</si>
  <si>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</si>
  <si>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</si>
  <si>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</si>
  <si>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</si>
  <si>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</si>
  <si>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</si>
  <si>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</si>
  <si>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</si>
  <si>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</si>
  <si>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</si>
  <si>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</si>
  <si>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</si>
  <si>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Bölge Müdürlüğü</t>
  </si>
  <si>
    <t>Alan Adı</t>
  </si>
  <si>
    <t>Tür</t>
  </si>
  <si>
    <t>Latince</t>
  </si>
  <si>
    <t xml:space="preserve">Regional Office    </t>
  </si>
  <si>
    <t xml:space="preserve"> Site name         </t>
  </si>
  <si>
    <t>Species</t>
  </si>
  <si>
    <t>Latin</t>
  </si>
  <si>
    <t xml:space="preserve"> </t>
  </si>
  <si>
    <t>Giresun Alucra</t>
  </si>
  <si>
    <t>Gümüşhane Gökdere</t>
  </si>
  <si>
    <t>Ankara Mamak</t>
  </si>
  <si>
    <t>Muğla Köyceğiz</t>
  </si>
  <si>
    <t>Yıllar</t>
  </si>
  <si>
    <t xml:space="preserve">        Site name         </t>
  </si>
  <si>
    <r>
      <t xml:space="preserve">Yıllara Göre Yerleştirilen Hayvan Sayıları
</t>
    </r>
    <r>
      <rPr>
        <sz val="8"/>
        <rFont val="Tahoma"/>
        <family val="2"/>
      </rPr>
      <t xml:space="preserve">The number of reintoduced animal over the years  </t>
    </r>
  </si>
  <si>
    <t>Toplam</t>
  </si>
  <si>
    <t>Total</t>
  </si>
  <si>
    <t>Iğdır Aralık</t>
  </si>
  <si>
    <t>Antalya Düzlerçamı</t>
  </si>
  <si>
    <t>Alageyik (fallow)</t>
  </si>
  <si>
    <t>Dama Dama</t>
  </si>
  <si>
    <t>Aksaray Ekecik</t>
  </si>
  <si>
    <t>Afyonkarahisar Akdağ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</si>
  <si>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</si>
  <si>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İstatistiki Bölge Birimleri Sınıflaması (İBBS)</t>
    </r>
  </si>
  <si>
    <t>Memeli Yaban Hayvanı Yerleştirme Sayıları, 2001-2011</t>
  </si>
  <si>
    <t>The number of reintoduced mammalian wild animal, 2001-2011</t>
  </si>
  <si>
    <t>Bozoyük</t>
  </si>
  <si>
    <t>Andırın</t>
  </si>
  <si>
    <r>
      <t xml:space="preserve">Yıllara Göre Yerleştirilen Hayvan Sayıları              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The number of reintoduced animal over the years                                          </t>
    </r>
  </si>
  <si>
    <r>
      <t xml:space="preserve">Yıllara Göre Yerleştirilen Hayvan Sayıları
</t>
    </r>
    <r>
      <rPr>
        <sz val="10"/>
        <rFont val="Arial"/>
        <family val="2"/>
      </rPr>
      <t>The number of introduced animals over the years</t>
    </r>
    <r>
      <rPr>
        <b/>
        <sz val="10"/>
        <rFont val="Arial"/>
        <family val="2"/>
      </rPr>
      <t xml:space="preserve">  </t>
    </r>
  </si>
  <si>
    <t>Cudi Dağı</t>
  </si>
  <si>
    <t>Antalya Manavgat</t>
  </si>
  <si>
    <t>Elbistan Nurhakdağ</t>
  </si>
  <si>
    <t>Sivrihisar Araitdağ</t>
  </si>
  <si>
    <t>Afyonkarahisar Kumalar</t>
  </si>
  <si>
    <t>Karaca( roe)</t>
  </si>
  <si>
    <t>Capriolus capriolus</t>
  </si>
  <si>
    <t>Mihallıççıj Çatacık</t>
  </si>
  <si>
    <t>Kervansaray</t>
  </si>
  <si>
    <r>
      <t xml:space="preserve">                                     </t>
    </r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Statistical Regions (SR)</t>
    </r>
  </si>
  <si>
    <t>Memeli yaban hayvanı yerleştirme faaliyetleri, 2012-2022 (devam)</t>
  </si>
  <si>
    <t>Resettlement activities mammal nature wild animals, 2012-2022 (continued)</t>
  </si>
  <si>
    <t>Bigadiç</t>
  </si>
  <si>
    <t>Sipil Dağ</t>
  </si>
  <si>
    <t>Osamncık İnegöldağ</t>
  </si>
  <si>
    <t>Altınyayla</t>
  </si>
  <si>
    <t xml:space="preserve">Yaban keçisi </t>
  </si>
  <si>
    <t>Capre aegagrus</t>
  </si>
  <si>
    <t>Antalya Musadağ</t>
  </si>
  <si>
    <t>TR833 Çorum</t>
  </si>
  <si>
    <t xml:space="preserve">Osamncık </t>
  </si>
  <si>
    <t>Resettlement activities mammal nature wild animals, 2012-2023 (continued)</t>
  </si>
  <si>
    <t>Memeli yaban hayvanı yerleştirme faaliyetleri, 2012-2023 (devam)</t>
  </si>
  <si>
    <t>Kutahya Türkmenbaba YHGS</t>
  </si>
  <si>
    <t>Salda gölü</t>
  </si>
  <si>
    <t>Kovada Gölü MP</t>
  </si>
  <si>
    <t>Hisar Gedik Dağ YHGS</t>
  </si>
  <si>
    <t>Hopur Tpaşır YHGS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</si>
</sst>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0.00;[Red]0.00"/>
    <numFmt numFmtId="188" formatCode="###\ ###\ ###"/>
    <numFmt numFmtId="189" formatCode="###.0\ ###\ ###"/>
    <numFmt numFmtId="190" formatCode="###.00\ ###\ ###"/>
    <numFmt numFmtId="191" formatCode="###.\ ###\ ###"/>
    <numFmt numFmtId="192" formatCode="##.\ ###\ ###"/>
    <numFmt numFmtId="193" formatCode="0.0000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93" fontId="9" fillId="0" borderId="0" xfId="0" applyNumberFormat="1" applyFont="1" applyAlignment="1">
      <alignment/>
    </xf>
    <xf numFmtId="0" fontId="8" fillId="0" borderId="0" xfId="50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3" fontId="9" fillId="0" borderId="0" xfId="49" applyNumberFormat="1" applyFont="1" applyFill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3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vertical="center" shrinkToFit="1"/>
    </xf>
    <xf numFmtId="9" fontId="2" fillId="0" borderId="0" xfId="64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33" borderId="18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93" fontId="8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88" fontId="1" fillId="0" borderId="20" xfId="0" applyNumberFormat="1" applyFont="1" applyFill="1" applyBorder="1" applyAlignment="1">
      <alignment horizontal="center" vertical="center" shrinkToFit="1"/>
    </xf>
    <xf numFmtId="188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/>
    </xf>
    <xf numFmtId="188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188" fontId="2" fillId="0" borderId="20" xfId="0" applyNumberFormat="1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1" fillId="34" borderId="15" xfId="49" applyFont="1" applyFill="1" applyBorder="1" applyAlignment="1">
      <alignment horizontal="left" vertical="center" wrapText="1"/>
      <protection/>
    </xf>
    <xf numFmtId="0" fontId="1" fillId="34" borderId="0" xfId="49" applyFont="1" applyFill="1" applyBorder="1" applyAlignment="1">
      <alignment horizontal="left" vertical="center" wrapText="1"/>
      <protection/>
    </xf>
    <xf numFmtId="188" fontId="1" fillId="34" borderId="23" xfId="49" applyNumberFormat="1" applyFont="1" applyFill="1" applyBorder="1" applyAlignment="1">
      <alignment horizontal="center" vertical="center" wrapText="1"/>
      <protection/>
    </xf>
    <xf numFmtId="188" fontId="1" fillId="34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188" fontId="1" fillId="0" borderId="26" xfId="0" applyNumberFormat="1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/>
    </xf>
    <xf numFmtId="188" fontId="1" fillId="35" borderId="20" xfId="0" applyNumberFormat="1" applyFont="1" applyFill="1" applyBorder="1" applyAlignment="1">
      <alignment horizontal="center" vertical="center" wrapText="1" shrinkToFit="1"/>
    </xf>
    <xf numFmtId="0" fontId="1" fillId="35" borderId="20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188" fontId="2" fillId="35" borderId="20" xfId="0" applyNumberFormat="1" applyFont="1" applyFill="1" applyBorder="1" applyAlignment="1">
      <alignment horizontal="center" vertical="center" wrapText="1" shrinkToFit="1"/>
    </xf>
    <xf numFmtId="0" fontId="2" fillId="35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 vertical="center" shrinkToFit="1"/>
    </xf>
    <xf numFmtId="188" fontId="2" fillId="0" borderId="23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1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/>
    </xf>
    <xf numFmtId="188" fontId="1" fillId="34" borderId="3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8" fontId="1" fillId="34" borderId="38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49" applyFont="1" applyFill="1" applyBorder="1" applyAlignment="1">
      <alignment horizontal="left" vertical="center" wrapText="1"/>
      <protection/>
    </xf>
    <xf numFmtId="0" fontId="1" fillId="33" borderId="18" xfId="49" applyFont="1" applyFill="1" applyBorder="1" applyAlignment="1">
      <alignment horizontal="left" vertical="center" wrapText="1"/>
      <protection/>
    </xf>
    <xf numFmtId="0" fontId="1" fillId="33" borderId="25" xfId="49" applyFont="1" applyFill="1" applyBorder="1" applyAlignment="1">
      <alignment horizontal="left" vertical="center" wrapText="1"/>
      <protection/>
    </xf>
    <xf numFmtId="0" fontId="1" fillId="33" borderId="10" xfId="49" applyFont="1" applyFill="1" applyBorder="1" applyAlignment="1">
      <alignment horizontal="left" vertical="center" wrapText="1"/>
      <protection/>
    </xf>
    <xf numFmtId="0" fontId="1" fillId="0" borderId="43" xfId="0" applyFont="1" applyFill="1" applyBorder="1" applyAlignment="1">
      <alignment horizontal="left" vertical="center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Yerleştirilen tür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Reintroduced species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3"/>
          <c:w val="0.8875"/>
          <c:h val="0.88725"/>
        </c:manualLayout>
      </c:layout>
      <c:lineChart>
        <c:grouping val="standard"/>
        <c:varyColors val="1"/>
        <c:ser>
          <c:idx val="1"/>
          <c:order val="0"/>
          <c:tx>
            <c:strRef>
              <c:f>'2001-2011'!$E$3</c:f>
              <c:strCache>
                <c:ptCount val="1"/>
                <c:pt idx="0">
                  <c:v>Yerleştirilen tür         Reintroduced species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4572A7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89A54E"/>
              </a:solidFill>
              <a:ln w="25400">
                <a:solidFill>
                  <a:srgbClr val="808000"/>
                </a:solidFill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71588F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198AF"/>
              </a:solidFill>
              <a:ln w="254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solidFill>
                <a:srgbClr val="DB843D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solidFill>
                <a:srgbClr val="93A9CF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7"/>
            <c:spPr>
              <a:solidFill>
                <a:srgbClr val="D19392"/>
              </a:solidFill>
              <a:ln w="25400">
                <a:solidFill>
                  <a:srgbClr val="FF808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8"/>
            <c:spPr>
              <a:solidFill>
                <a:srgbClr val="B9CD96"/>
              </a:solidFill>
              <a:ln w="25400">
                <a:solidFill>
                  <a:srgbClr val="FFCC99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9"/>
            <c:spPr>
              <a:solidFill>
                <a:srgbClr val="A99BBD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10"/>
            <c:spPr>
              <a:solidFill>
                <a:srgbClr val="91C3D5"/>
              </a:solidFill>
              <a:ln w="25400">
                <a:solidFill>
                  <a:srgbClr val="99CCFF"/>
                </a:solidFill>
              </a:ln>
            </c:spPr>
            <c:marker>
              <c:size val="7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</a:ln>
              </c:spPr>
            </c:marker>
          </c:dPt>
          <c:cat>
            <c:numRef>
              <c:f>'2001-2011'!$G$4:$Q$4</c:f>
              <c:numCache/>
            </c:numRef>
          </c:cat>
          <c:val>
            <c:numRef>
              <c:f>'2001-2011'!$G$5:$Q$5</c:f>
              <c:numCache/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803"/>
        <c:crosses val="autoZero"/>
        <c:auto val="1"/>
        <c:lblOffset val="100"/>
        <c:tickLblSkip val="1"/>
        <c:noMultiLvlLbl val="0"/>
      </c:catAx>
      <c:valAx>
        <c:axId val="25257803"/>
        <c:scaling>
          <c:orientation val="minMax"/>
          <c:max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74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75"/>
          <c:y val="0.23525"/>
          <c:w val="0.08575"/>
          <c:h val="0.6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95"/>
          <c:w val="0.735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Sayısı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Grafik!$F$4:$AB$4</c:f>
              <c:numCache>
                <c:ptCount val="2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numCache>
            </c:numRef>
          </c:cat>
          <c:val>
            <c:numRef>
              <c:f>Grafik!$F$5:$AB$5</c:f>
              <c:numCache>
                <c:ptCount val="23"/>
                <c:pt idx="0">
                  <c:v>39</c:v>
                </c:pt>
                <c:pt idx="1">
                  <c:v>142</c:v>
                </c:pt>
                <c:pt idx="2">
                  <c:v>84</c:v>
                </c:pt>
                <c:pt idx="3">
                  <c:v>18</c:v>
                </c:pt>
                <c:pt idx="4">
                  <c:v>298</c:v>
                </c:pt>
                <c:pt idx="5">
                  <c:v>69</c:v>
                </c:pt>
                <c:pt idx="6">
                  <c:v>131</c:v>
                </c:pt>
                <c:pt idx="7">
                  <c:v>102</c:v>
                </c:pt>
                <c:pt idx="8">
                  <c:v>36</c:v>
                </c:pt>
                <c:pt idx="9">
                  <c:v>5</c:v>
                </c:pt>
                <c:pt idx="10">
                  <c:v>150</c:v>
                </c:pt>
                <c:pt idx="11">
                  <c:v>63</c:v>
                </c:pt>
                <c:pt idx="12">
                  <c:v>84</c:v>
                </c:pt>
                <c:pt idx="13">
                  <c:v>148</c:v>
                </c:pt>
                <c:pt idx="14">
                  <c:v>114</c:v>
                </c:pt>
                <c:pt idx="15">
                  <c:v>36</c:v>
                </c:pt>
                <c:pt idx="16">
                  <c:v>21</c:v>
                </c:pt>
                <c:pt idx="17">
                  <c:v>27</c:v>
                </c:pt>
                <c:pt idx="18">
                  <c:v>0</c:v>
                </c:pt>
                <c:pt idx="19">
                  <c:v>182</c:v>
                </c:pt>
                <c:pt idx="20">
                  <c:v>120</c:v>
                </c:pt>
                <c:pt idx="21">
                  <c:v>117</c:v>
                </c:pt>
                <c:pt idx="22">
                  <c:v>83</c:v>
                </c:pt>
              </c:numCache>
            </c:numRef>
          </c:val>
        </c:ser>
        <c:axId val="25993636"/>
        <c:axId val="32616133"/>
      </c:barChart>
      <c:catAx>
        <c:axId val="259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6133"/>
        <c:crosses val="autoZero"/>
        <c:auto val="1"/>
        <c:lblOffset val="100"/>
        <c:tickLblSkip val="1"/>
        <c:noMultiLvlLbl val="0"/>
      </c:catAx>
      <c:valAx>
        <c:axId val="3261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93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518"/>
          <c:w val="0.24075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915"/>
          <c:w val="0.941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Grafik!$F$4:$AB$4</c:f>
              <c:numCache/>
            </c:numRef>
          </c:cat>
          <c:val>
            <c:numRef>
              <c:f>Grafik!$F$5:$AB$5</c:f>
              <c:numCache/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5"/>
          <c:y val="0.51825"/>
          <c:w val="0.040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40</xdr:row>
      <xdr:rowOff>47625</xdr:rowOff>
    </xdr:from>
    <xdr:to>
      <xdr:col>12</xdr:col>
      <xdr:colOff>85725</xdr:colOff>
      <xdr:row>67</xdr:row>
      <xdr:rowOff>9525</xdr:rowOff>
    </xdr:to>
    <xdr:graphicFrame>
      <xdr:nvGraphicFramePr>
        <xdr:cNvPr id="1" name="Grafik 1"/>
        <xdr:cNvGraphicFramePr/>
      </xdr:nvGraphicFramePr>
      <xdr:xfrm>
        <a:off x="1562100" y="5810250"/>
        <a:ext cx="71056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139</xdr:row>
      <xdr:rowOff>0</xdr:rowOff>
    </xdr:from>
    <xdr:to>
      <xdr:col>12</xdr:col>
      <xdr:colOff>476250</xdr:colOff>
      <xdr:row>172</xdr:row>
      <xdr:rowOff>19050</xdr:rowOff>
    </xdr:to>
    <xdr:graphicFrame>
      <xdr:nvGraphicFramePr>
        <xdr:cNvPr id="1" name="Grafik 1"/>
        <xdr:cNvGraphicFramePr/>
      </xdr:nvGraphicFramePr>
      <xdr:xfrm>
        <a:off x="4105275" y="26527125"/>
        <a:ext cx="9153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133350</xdr:rowOff>
    </xdr:from>
    <xdr:to>
      <xdr:col>22</xdr:col>
      <xdr:colOff>219075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2400300" y="1533525"/>
        <a:ext cx="112299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120" zoomScaleNormal="120" zoomScalePageLayoutView="0" workbookViewId="0" topLeftCell="B1">
      <selection activeCell="O38" sqref="O38"/>
    </sheetView>
  </sheetViews>
  <sheetFormatPr defaultColWidth="9.140625" defaultRowHeight="12.75"/>
  <cols>
    <col min="1" max="1" width="10.00390625" style="16" customWidth="1"/>
    <col min="2" max="2" width="15.7109375" style="16" customWidth="1"/>
    <col min="3" max="3" width="9.8515625" style="16" customWidth="1"/>
    <col min="4" max="4" width="25.57421875" style="16" customWidth="1"/>
    <col min="5" max="5" width="19.8515625" style="16" customWidth="1"/>
    <col min="6" max="6" width="16.00390625" style="16" bestFit="1" customWidth="1"/>
    <col min="7" max="15" width="5.28125" style="16" customWidth="1"/>
    <col min="16" max="17" width="5.00390625" style="16" bestFit="1" customWidth="1"/>
    <col min="18" max="16384" width="9.140625" style="16" customWidth="1"/>
  </cols>
  <sheetData>
    <row r="1" spans="1:17" ht="10.5">
      <c r="A1" s="1" t="s">
        <v>265</v>
      </c>
      <c r="B1" s="1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1.25" thickBot="1">
      <c r="A2" s="17" t="s">
        <v>266</v>
      </c>
      <c r="B2" s="17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5" customFormat="1" ht="36.75" customHeight="1">
      <c r="A3" s="163" t="s">
        <v>89</v>
      </c>
      <c r="B3" s="165" t="s">
        <v>90</v>
      </c>
      <c r="C3" s="165" t="s">
        <v>91</v>
      </c>
      <c r="D3" s="165" t="s">
        <v>92</v>
      </c>
      <c r="E3" s="165" t="s">
        <v>93</v>
      </c>
      <c r="F3" s="165" t="s">
        <v>94</v>
      </c>
      <c r="G3" s="161" t="s">
        <v>269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26" s="15" customFormat="1" ht="17.25" customHeight="1" thickBot="1">
      <c r="A4" s="164"/>
      <c r="B4" s="166"/>
      <c r="C4" s="166"/>
      <c r="D4" s="166"/>
      <c r="E4" s="166"/>
      <c r="F4" s="166"/>
      <c r="G4" s="63">
        <v>2001</v>
      </c>
      <c r="H4" s="63">
        <v>2002</v>
      </c>
      <c r="I4" s="63">
        <v>2003</v>
      </c>
      <c r="J4" s="63">
        <v>2004</v>
      </c>
      <c r="K4" s="63">
        <v>2005</v>
      </c>
      <c r="L4" s="63">
        <v>2006</v>
      </c>
      <c r="M4" s="63">
        <v>2007</v>
      </c>
      <c r="N4" s="63">
        <v>2008</v>
      </c>
      <c r="O4" s="63">
        <v>2009</v>
      </c>
      <c r="P4" s="63">
        <v>2010</v>
      </c>
      <c r="Q4" s="71">
        <v>2011</v>
      </c>
      <c r="S4" s="2"/>
      <c r="T4" s="2"/>
      <c r="U4" s="2"/>
      <c r="V4" s="2"/>
      <c r="W4" s="2"/>
      <c r="X4" s="2"/>
      <c r="Y4" s="2"/>
      <c r="Z4" s="2"/>
    </row>
    <row r="5" spans="1:18" ht="10.5">
      <c r="A5" s="3" t="s">
        <v>0</v>
      </c>
      <c r="B5" s="4" t="s">
        <v>1</v>
      </c>
      <c r="C5" s="3"/>
      <c r="D5" s="3"/>
      <c r="G5" s="10">
        <f>SUM(G6:G34)</f>
        <v>39</v>
      </c>
      <c r="H5" s="9">
        <f aca="true" t="shared" si="0" ref="H5:P5">SUM(H6:H34)</f>
        <v>142</v>
      </c>
      <c r="I5" s="10">
        <f t="shared" si="0"/>
        <v>84</v>
      </c>
      <c r="J5" s="9">
        <f t="shared" si="0"/>
        <v>113</v>
      </c>
      <c r="K5" s="10">
        <f t="shared" si="0"/>
        <v>203</v>
      </c>
      <c r="L5" s="9">
        <f t="shared" si="0"/>
        <v>69</v>
      </c>
      <c r="M5" s="10">
        <f t="shared" si="0"/>
        <v>131</v>
      </c>
      <c r="N5" s="9">
        <f t="shared" si="0"/>
        <v>102</v>
      </c>
      <c r="O5" s="10">
        <f t="shared" si="0"/>
        <v>36</v>
      </c>
      <c r="P5" s="9">
        <f t="shared" si="0"/>
        <v>5</v>
      </c>
      <c r="Q5" s="10">
        <f>SUM(Q6:Q34)</f>
        <v>150</v>
      </c>
      <c r="R5" s="15"/>
    </row>
    <row r="6" spans="1:18" ht="10.5">
      <c r="A6" s="5" t="s">
        <v>2</v>
      </c>
      <c r="B6" s="6" t="s">
        <v>3</v>
      </c>
      <c r="C6" s="7">
        <v>7</v>
      </c>
      <c r="D6" s="6" t="s">
        <v>4</v>
      </c>
      <c r="E6" s="11" t="s">
        <v>97</v>
      </c>
      <c r="F6" s="11" t="s">
        <v>5</v>
      </c>
      <c r="G6" s="10">
        <v>6</v>
      </c>
      <c r="H6" s="9"/>
      <c r="I6" s="10"/>
      <c r="J6" s="9"/>
      <c r="K6" s="10"/>
      <c r="L6" s="9"/>
      <c r="M6" s="10"/>
      <c r="N6" s="9"/>
      <c r="O6" s="10"/>
      <c r="P6" s="9"/>
      <c r="Q6" s="10"/>
      <c r="R6" s="15"/>
    </row>
    <row r="7" spans="1:18" ht="10.5">
      <c r="A7" s="5" t="s">
        <v>6</v>
      </c>
      <c r="B7" s="6" t="s">
        <v>7</v>
      </c>
      <c r="C7" s="7">
        <v>15</v>
      </c>
      <c r="D7" s="6" t="s">
        <v>8</v>
      </c>
      <c r="E7" s="11" t="s">
        <v>97</v>
      </c>
      <c r="F7" s="11" t="s">
        <v>5</v>
      </c>
      <c r="G7" s="10">
        <v>33</v>
      </c>
      <c r="H7" s="9"/>
      <c r="I7" s="10"/>
      <c r="J7" s="9"/>
      <c r="K7" s="10"/>
      <c r="L7" s="9"/>
      <c r="M7" s="10"/>
      <c r="N7" s="9"/>
      <c r="O7" s="10"/>
      <c r="P7" s="9"/>
      <c r="Q7" s="10"/>
      <c r="R7" s="15"/>
    </row>
    <row r="8" spans="1:18" ht="10.5">
      <c r="A8" s="5" t="s">
        <v>9</v>
      </c>
      <c r="B8" s="6" t="s">
        <v>10</v>
      </c>
      <c r="C8" s="7">
        <v>3</v>
      </c>
      <c r="D8" s="6" t="s">
        <v>11</v>
      </c>
      <c r="E8" s="11" t="s">
        <v>97</v>
      </c>
      <c r="F8" s="11" t="s">
        <v>5</v>
      </c>
      <c r="G8" s="10"/>
      <c r="H8" s="9">
        <v>68</v>
      </c>
      <c r="I8" s="10"/>
      <c r="J8" s="9"/>
      <c r="K8" s="10"/>
      <c r="L8" s="9"/>
      <c r="M8" s="10"/>
      <c r="N8" s="9"/>
      <c r="O8" s="10"/>
      <c r="P8" s="9"/>
      <c r="Q8" s="10"/>
      <c r="R8" s="15"/>
    </row>
    <row r="9" spans="1:18" ht="10.5">
      <c r="A9" s="5" t="s">
        <v>12</v>
      </c>
      <c r="B9" s="6" t="s">
        <v>13</v>
      </c>
      <c r="C9" s="7">
        <v>9</v>
      </c>
      <c r="D9" s="6" t="s">
        <v>14</v>
      </c>
      <c r="E9" s="11" t="s">
        <v>97</v>
      </c>
      <c r="F9" s="11" t="s">
        <v>5</v>
      </c>
      <c r="G9" s="10"/>
      <c r="H9" s="9">
        <v>34</v>
      </c>
      <c r="I9" s="10"/>
      <c r="J9" s="9"/>
      <c r="K9" s="10"/>
      <c r="L9" s="9"/>
      <c r="M9" s="10"/>
      <c r="N9" s="9"/>
      <c r="O9" s="10"/>
      <c r="P9" s="9"/>
      <c r="Q9" s="10"/>
      <c r="R9" s="15"/>
    </row>
    <row r="10" spans="1:18" ht="10.5">
      <c r="A10" s="5" t="s">
        <v>15</v>
      </c>
      <c r="B10" s="6" t="s">
        <v>13</v>
      </c>
      <c r="C10" s="7">
        <v>9</v>
      </c>
      <c r="D10" s="6" t="s">
        <v>16</v>
      </c>
      <c r="E10" s="11" t="s">
        <v>97</v>
      </c>
      <c r="F10" s="11" t="s">
        <v>5</v>
      </c>
      <c r="G10" s="10"/>
      <c r="H10" s="9">
        <v>20</v>
      </c>
      <c r="I10" s="10"/>
      <c r="J10" s="9"/>
      <c r="K10" s="10"/>
      <c r="L10" s="9"/>
      <c r="M10" s="10"/>
      <c r="N10" s="9"/>
      <c r="O10" s="10"/>
      <c r="P10" s="9"/>
      <c r="Q10" s="10"/>
      <c r="R10" s="15"/>
    </row>
    <row r="11" spans="1:18" ht="10.5">
      <c r="A11" s="5" t="s">
        <v>17</v>
      </c>
      <c r="B11" s="6" t="s">
        <v>18</v>
      </c>
      <c r="C11" s="7">
        <v>5</v>
      </c>
      <c r="D11" s="6" t="s">
        <v>19</v>
      </c>
      <c r="E11" s="11" t="s">
        <v>97</v>
      </c>
      <c r="F11" s="11" t="s">
        <v>5</v>
      </c>
      <c r="G11" s="10"/>
      <c r="H11" s="9">
        <v>18</v>
      </c>
      <c r="I11" s="10"/>
      <c r="J11" s="9"/>
      <c r="K11" s="10"/>
      <c r="L11" s="9"/>
      <c r="M11" s="10"/>
      <c r="N11" s="9"/>
      <c r="O11" s="10"/>
      <c r="P11" s="9"/>
      <c r="Q11" s="10"/>
      <c r="R11" s="15"/>
    </row>
    <row r="12" spans="1:18" ht="10.5">
      <c r="A12" s="5" t="s">
        <v>20</v>
      </c>
      <c r="B12" s="6" t="s">
        <v>21</v>
      </c>
      <c r="C12" s="7">
        <v>7</v>
      </c>
      <c r="D12" s="6" t="s">
        <v>22</v>
      </c>
      <c r="E12" s="11" t="s">
        <v>97</v>
      </c>
      <c r="F12" s="11" t="s">
        <v>5</v>
      </c>
      <c r="G12" s="10"/>
      <c r="H12" s="9">
        <v>2</v>
      </c>
      <c r="I12" s="10"/>
      <c r="J12" s="9"/>
      <c r="K12" s="10"/>
      <c r="L12" s="9"/>
      <c r="M12" s="10"/>
      <c r="N12" s="9"/>
      <c r="O12" s="10"/>
      <c r="P12" s="9"/>
      <c r="Q12" s="10"/>
      <c r="R12" s="15"/>
    </row>
    <row r="13" spans="1:18" ht="10.5">
      <c r="A13" s="5" t="s">
        <v>23</v>
      </c>
      <c r="B13" s="6" t="s">
        <v>24</v>
      </c>
      <c r="C13" s="7">
        <v>3</v>
      </c>
      <c r="D13" s="6" t="s">
        <v>25</v>
      </c>
      <c r="E13" s="11" t="s">
        <v>97</v>
      </c>
      <c r="F13" s="11" t="s">
        <v>5</v>
      </c>
      <c r="G13" s="10"/>
      <c r="H13" s="9"/>
      <c r="I13" s="10">
        <v>31</v>
      </c>
      <c r="J13" s="9"/>
      <c r="K13" s="10"/>
      <c r="L13" s="9"/>
      <c r="M13" s="10"/>
      <c r="N13" s="9"/>
      <c r="O13" s="10"/>
      <c r="P13" s="9"/>
      <c r="Q13" s="10"/>
      <c r="R13" s="15"/>
    </row>
    <row r="14" spans="1:18" ht="10.5">
      <c r="A14" s="5" t="s">
        <v>26</v>
      </c>
      <c r="B14" s="6" t="s">
        <v>27</v>
      </c>
      <c r="C14" s="7">
        <v>5</v>
      </c>
      <c r="D14" s="6" t="s">
        <v>28</v>
      </c>
      <c r="E14" s="11" t="s">
        <v>97</v>
      </c>
      <c r="F14" s="11" t="s">
        <v>5</v>
      </c>
      <c r="G14" s="10"/>
      <c r="H14" s="9"/>
      <c r="I14" s="10">
        <v>29</v>
      </c>
      <c r="J14" s="9"/>
      <c r="K14" s="10"/>
      <c r="L14" s="9">
        <v>7</v>
      </c>
      <c r="M14" s="10"/>
      <c r="N14" s="9"/>
      <c r="O14" s="10"/>
      <c r="P14" s="9"/>
      <c r="Q14" s="10"/>
      <c r="R14" s="15"/>
    </row>
    <row r="15" spans="1:18" ht="10.5">
      <c r="A15" s="5" t="s">
        <v>29</v>
      </c>
      <c r="B15" s="6" t="s">
        <v>30</v>
      </c>
      <c r="C15" s="7">
        <v>5</v>
      </c>
      <c r="D15" s="6" t="s">
        <v>31</v>
      </c>
      <c r="E15" s="11" t="s">
        <v>97</v>
      </c>
      <c r="F15" s="11" t="s">
        <v>5</v>
      </c>
      <c r="G15" s="10"/>
      <c r="H15" s="9"/>
      <c r="I15" s="10">
        <v>24</v>
      </c>
      <c r="J15" s="9"/>
      <c r="K15" s="10"/>
      <c r="L15" s="9"/>
      <c r="M15" s="10"/>
      <c r="N15" s="9"/>
      <c r="O15" s="10"/>
      <c r="P15" s="9"/>
      <c r="Q15" s="10"/>
      <c r="R15" s="15"/>
    </row>
    <row r="16" spans="1:18" ht="10.5">
      <c r="A16" s="5" t="s">
        <v>32</v>
      </c>
      <c r="B16" s="6" t="s">
        <v>33</v>
      </c>
      <c r="C16" s="7">
        <v>11</v>
      </c>
      <c r="D16" s="6" t="s">
        <v>34</v>
      </c>
      <c r="E16" s="11" t="s">
        <v>97</v>
      </c>
      <c r="F16" s="11" t="s">
        <v>5</v>
      </c>
      <c r="G16" s="10"/>
      <c r="H16" s="9"/>
      <c r="I16" s="10"/>
      <c r="J16" s="9">
        <v>18</v>
      </c>
      <c r="K16" s="10"/>
      <c r="L16" s="9"/>
      <c r="M16" s="10"/>
      <c r="N16" s="9"/>
      <c r="O16" s="10"/>
      <c r="P16" s="9"/>
      <c r="Q16" s="10"/>
      <c r="R16" s="15"/>
    </row>
    <row r="17" spans="1:18" ht="10.5">
      <c r="A17" s="5" t="s">
        <v>35</v>
      </c>
      <c r="B17" s="6" t="s">
        <v>36</v>
      </c>
      <c r="C17" s="7">
        <v>2</v>
      </c>
      <c r="D17" s="6" t="s">
        <v>37</v>
      </c>
      <c r="E17" s="11" t="s">
        <v>97</v>
      </c>
      <c r="F17" s="11" t="s">
        <v>5</v>
      </c>
      <c r="G17" s="10"/>
      <c r="H17" s="9"/>
      <c r="I17" s="10"/>
      <c r="J17" s="9"/>
      <c r="K17" s="10">
        <v>49</v>
      </c>
      <c r="L17" s="9"/>
      <c r="M17" s="10"/>
      <c r="N17" s="9"/>
      <c r="O17" s="10"/>
      <c r="P17" s="9"/>
      <c r="Q17" s="10"/>
      <c r="R17" s="15"/>
    </row>
    <row r="18" spans="1:18" ht="10.5">
      <c r="A18" s="5" t="s">
        <v>38</v>
      </c>
      <c r="B18" s="8" t="s">
        <v>39</v>
      </c>
      <c r="C18" s="7">
        <v>5</v>
      </c>
      <c r="D18" s="6" t="s">
        <v>40</v>
      </c>
      <c r="E18" s="11" t="s">
        <v>97</v>
      </c>
      <c r="F18" s="11" t="s">
        <v>5</v>
      </c>
      <c r="G18" s="10"/>
      <c r="H18" s="9"/>
      <c r="I18" s="10"/>
      <c r="J18" s="9"/>
      <c r="K18" s="10">
        <v>33</v>
      </c>
      <c r="L18" s="9"/>
      <c r="M18" s="10"/>
      <c r="N18" s="9"/>
      <c r="O18" s="10"/>
      <c r="P18" s="9"/>
      <c r="Q18" s="10"/>
      <c r="R18" s="15"/>
    </row>
    <row r="19" spans="1:18" ht="10.5">
      <c r="A19" s="5" t="s">
        <v>41</v>
      </c>
      <c r="B19" s="6" t="s">
        <v>42</v>
      </c>
      <c r="C19" s="7">
        <v>9</v>
      </c>
      <c r="D19" s="6" t="s">
        <v>43</v>
      </c>
      <c r="E19" s="11" t="s">
        <v>97</v>
      </c>
      <c r="F19" s="11" t="s">
        <v>5</v>
      </c>
      <c r="G19" s="10"/>
      <c r="H19" s="9"/>
      <c r="I19" s="10"/>
      <c r="J19" s="9"/>
      <c r="K19" s="10"/>
      <c r="L19" s="9">
        <v>19</v>
      </c>
      <c r="M19" s="10"/>
      <c r="N19" s="9"/>
      <c r="O19" s="10"/>
      <c r="P19" s="9"/>
      <c r="Q19" s="10"/>
      <c r="R19" s="15"/>
    </row>
    <row r="20" spans="1:18" ht="10.5">
      <c r="A20" s="5" t="s">
        <v>44</v>
      </c>
      <c r="B20" s="6" t="s">
        <v>45</v>
      </c>
      <c r="C20" s="7">
        <v>10</v>
      </c>
      <c r="D20" s="6" t="s">
        <v>46</v>
      </c>
      <c r="E20" s="11" t="s">
        <v>97</v>
      </c>
      <c r="F20" s="11" t="s">
        <v>5</v>
      </c>
      <c r="G20" s="10"/>
      <c r="H20" s="9"/>
      <c r="I20" s="10"/>
      <c r="J20" s="9"/>
      <c r="K20" s="10"/>
      <c r="L20" s="9">
        <v>16</v>
      </c>
      <c r="M20" s="10"/>
      <c r="N20" s="9"/>
      <c r="O20" s="10"/>
      <c r="P20" s="9"/>
      <c r="Q20" s="10"/>
      <c r="R20" s="15"/>
    </row>
    <row r="21" spans="1:18" ht="10.5">
      <c r="A21" s="5" t="s">
        <v>47</v>
      </c>
      <c r="B21" s="6" t="s">
        <v>48</v>
      </c>
      <c r="C21" s="7">
        <v>1</v>
      </c>
      <c r="D21" s="6" t="s">
        <v>49</v>
      </c>
      <c r="E21" s="11" t="s">
        <v>97</v>
      </c>
      <c r="F21" s="11" t="s">
        <v>5</v>
      </c>
      <c r="G21" s="10"/>
      <c r="H21" s="9"/>
      <c r="I21" s="10"/>
      <c r="J21" s="9"/>
      <c r="K21" s="10"/>
      <c r="L21" s="9">
        <v>5</v>
      </c>
      <c r="M21" s="10">
        <v>24</v>
      </c>
      <c r="N21" s="9">
        <v>6</v>
      </c>
      <c r="O21" s="10">
        <v>15</v>
      </c>
      <c r="P21" s="9"/>
      <c r="Q21" s="10">
        <v>17</v>
      </c>
      <c r="R21" s="15"/>
    </row>
    <row r="22" spans="1:18" ht="10.5">
      <c r="A22" s="5" t="s">
        <v>50</v>
      </c>
      <c r="B22" s="6" t="s">
        <v>51</v>
      </c>
      <c r="C22" s="7">
        <v>9</v>
      </c>
      <c r="D22" s="6" t="s">
        <v>52</v>
      </c>
      <c r="E22" s="11" t="s">
        <v>97</v>
      </c>
      <c r="F22" s="11" t="s">
        <v>5</v>
      </c>
      <c r="G22" s="10"/>
      <c r="H22" s="9"/>
      <c r="I22" s="10"/>
      <c r="J22" s="9"/>
      <c r="K22" s="10"/>
      <c r="L22" s="9"/>
      <c r="M22" s="10">
        <v>45</v>
      </c>
      <c r="N22" s="9"/>
      <c r="O22" s="10"/>
      <c r="P22" s="9"/>
      <c r="Q22" s="10"/>
      <c r="R22" s="15"/>
    </row>
    <row r="23" spans="1:18" ht="10.5">
      <c r="A23" s="5" t="s">
        <v>53</v>
      </c>
      <c r="B23" s="8" t="s">
        <v>54</v>
      </c>
      <c r="C23" s="7">
        <v>11</v>
      </c>
      <c r="D23" s="6" t="s">
        <v>55</v>
      </c>
      <c r="E23" s="11" t="s">
        <v>97</v>
      </c>
      <c r="F23" s="11" t="s">
        <v>5</v>
      </c>
      <c r="G23" s="10"/>
      <c r="H23" s="9"/>
      <c r="I23" s="10"/>
      <c r="J23" s="9"/>
      <c r="K23" s="10"/>
      <c r="L23" s="9"/>
      <c r="M23" s="10"/>
      <c r="N23" s="9">
        <v>20</v>
      </c>
      <c r="O23" s="10">
        <v>12</v>
      </c>
      <c r="P23" s="9"/>
      <c r="Q23" s="10"/>
      <c r="R23" s="15"/>
    </row>
    <row r="24" spans="1:18" ht="10.5">
      <c r="A24" s="5" t="s">
        <v>56</v>
      </c>
      <c r="B24" s="8" t="s">
        <v>54</v>
      </c>
      <c r="C24" s="7">
        <v>11</v>
      </c>
      <c r="D24" s="6" t="s">
        <v>57</v>
      </c>
      <c r="E24" s="11" t="s">
        <v>97</v>
      </c>
      <c r="F24" s="11" t="s">
        <v>5</v>
      </c>
      <c r="G24" s="10"/>
      <c r="H24" s="9"/>
      <c r="I24" s="10"/>
      <c r="J24" s="9"/>
      <c r="K24" s="10"/>
      <c r="L24" s="9"/>
      <c r="M24" s="10"/>
      <c r="N24" s="9">
        <v>25</v>
      </c>
      <c r="O24" s="10"/>
      <c r="P24" s="9"/>
      <c r="Q24" s="10"/>
      <c r="R24" s="15"/>
    </row>
    <row r="25" spans="1:18" ht="10.5">
      <c r="A25" s="5" t="s">
        <v>58</v>
      </c>
      <c r="B25" s="8" t="s">
        <v>59</v>
      </c>
      <c r="C25" s="7">
        <v>15</v>
      </c>
      <c r="D25" s="6" t="s">
        <v>60</v>
      </c>
      <c r="E25" s="11" t="s">
        <v>97</v>
      </c>
      <c r="F25" s="11" t="s">
        <v>5</v>
      </c>
      <c r="G25" s="10"/>
      <c r="H25" s="9"/>
      <c r="I25" s="10"/>
      <c r="J25" s="9"/>
      <c r="K25" s="10"/>
      <c r="L25" s="9"/>
      <c r="M25" s="10"/>
      <c r="N25" s="9">
        <v>26</v>
      </c>
      <c r="O25" s="10"/>
      <c r="P25" s="9"/>
      <c r="Q25" s="10"/>
      <c r="R25" s="15"/>
    </row>
    <row r="26" spans="1:18" ht="10.5">
      <c r="A26" s="5" t="s">
        <v>61</v>
      </c>
      <c r="B26" s="8" t="s">
        <v>48</v>
      </c>
      <c r="C26" s="7">
        <v>1</v>
      </c>
      <c r="D26" s="6" t="s">
        <v>62</v>
      </c>
      <c r="E26" s="11" t="s">
        <v>97</v>
      </c>
      <c r="F26" s="11" t="s">
        <v>5</v>
      </c>
      <c r="G26" s="10"/>
      <c r="H26" s="9"/>
      <c r="I26" s="10"/>
      <c r="J26" s="9"/>
      <c r="K26" s="10"/>
      <c r="L26" s="9"/>
      <c r="M26" s="10"/>
      <c r="N26" s="9"/>
      <c r="O26" s="10">
        <v>5</v>
      </c>
      <c r="P26" s="9"/>
      <c r="Q26" s="10">
        <v>5</v>
      </c>
      <c r="R26" s="15"/>
    </row>
    <row r="27" spans="1:18" ht="10.5">
      <c r="A27" s="5" t="s">
        <v>63</v>
      </c>
      <c r="B27" s="8" t="s">
        <v>64</v>
      </c>
      <c r="C27" s="7">
        <v>11</v>
      </c>
      <c r="D27" s="6" t="s">
        <v>65</v>
      </c>
      <c r="E27" s="11" t="s">
        <v>97</v>
      </c>
      <c r="F27" s="11" t="s">
        <v>5</v>
      </c>
      <c r="G27" s="10"/>
      <c r="H27" s="9"/>
      <c r="I27" s="10"/>
      <c r="J27" s="9"/>
      <c r="K27" s="10"/>
      <c r="L27" s="9">
        <v>8</v>
      </c>
      <c r="M27" s="10"/>
      <c r="N27" s="9"/>
      <c r="O27" s="10"/>
      <c r="P27" s="9"/>
      <c r="Q27" s="10"/>
      <c r="R27" s="15"/>
    </row>
    <row r="28" spans="1:18" ht="10.5">
      <c r="A28" s="5" t="s">
        <v>66</v>
      </c>
      <c r="B28" s="8" t="s">
        <v>51</v>
      </c>
      <c r="C28" s="7">
        <v>9</v>
      </c>
      <c r="D28" s="6" t="s">
        <v>67</v>
      </c>
      <c r="E28" s="12" t="s">
        <v>98</v>
      </c>
      <c r="F28" s="12" t="s">
        <v>68</v>
      </c>
      <c r="G28" s="10"/>
      <c r="H28" s="9"/>
      <c r="I28" s="10"/>
      <c r="J28" s="9">
        <v>55</v>
      </c>
      <c r="K28" s="10">
        <v>14</v>
      </c>
      <c r="L28" s="9">
        <v>14</v>
      </c>
      <c r="M28" s="10">
        <v>47</v>
      </c>
      <c r="N28" s="9"/>
      <c r="O28" s="10"/>
      <c r="P28" s="9"/>
      <c r="Q28" s="10"/>
      <c r="R28" s="15"/>
    </row>
    <row r="29" spans="1:18" ht="10.5">
      <c r="A29" s="5" t="s">
        <v>69</v>
      </c>
      <c r="B29" s="8" t="s">
        <v>70</v>
      </c>
      <c r="C29" s="7">
        <v>8</v>
      </c>
      <c r="D29" s="6" t="s">
        <v>71</v>
      </c>
      <c r="E29" s="12" t="s">
        <v>98</v>
      </c>
      <c r="F29" s="12" t="s">
        <v>68</v>
      </c>
      <c r="G29" s="10"/>
      <c r="H29" s="9"/>
      <c r="I29" s="10"/>
      <c r="J29" s="9">
        <v>40</v>
      </c>
      <c r="K29" s="10">
        <v>21</v>
      </c>
      <c r="L29" s="9"/>
      <c r="M29" s="10"/>
      <c r="N29" s="9"/>
      <c r="O29" s="10"/>
      <c r="P29" s="9"/>
      <c r="Q29" s="10"/>
      <c r="R29" s="15"/>
    </row>
    <row r="30" spans="1:18" ht="10.5">
      <c r="A30" s="5" t="s">
        <v>72</v>
      </c>
      <c r="B30" s="8" t="s">
        <v>73</v>
      </c>
      <c r="C30" s="7">
        <v>8</v>
      </c>
      <c r="D30" s="6" t="s">
        <v>74</v>
      </c>
      <c r="E30" s="12" t="s">
        <v>98</v>
      </c>
      <c r="F30" s="12" t="s">
        <v>68</v>
      </c>
      <c r="G30" s="10"/>
      <c r="H30" s="9"/>
      <c r="I30" s="10"/>
      <c r="J30" s="9"/>
      <c r="K30" s="10"/>
      <c r="L30" s="9"/>
      <c r="M30" s="10">
        <v>15</v>
      </c>
      <c r="N30" s="9"/>
      <c r="O30" s="10">
        <v>4</v>
      </c>
      <c r="P30" s="9">
        <v>5</v>
      </c>
      <c r="Q30" s="10">
        <v>3</v>
      </c>
      <c r="R30" s="15"/>
    </row>
    <row r="31" spans="1:18" ht="10.5">
      <c r="A31" s="5" t="s">
        <v>75</v>
      </c>
      <c r="B31" s="8" t="s">
        <v>76</v>
      </c>
      <c r="C31" s="7">
        <v>15</v>
      </c>
      <c r="D31" s="6" t="s">
        <v>77</v>
      </c>
      <c r="E31" s="12" t="s">
        <v>78</v>
      </c>
      <c r="F31" s="12" t="s">
        <v>79</v>
      </c>
      <c r="G31" s="10"/>
      <c r="H31" s="9"/>
      <c r="I31" s="10"/>
      <c r="J31" s="9"/>
      <c r="K31" s="10">
        <v>86</v>
      </c>
      <c r="L31" s="9"/>
      <c r="M31" s="10"/>
      <c r="N31" s="9">
        <v>25</v>
      </c>
      <c r="O31" s="10"/>
      <c r="P31" s="9"/>
      <c r="Q31" s="10"/>
      <c r="R31" s="15"/>
    </row>
    <row r="32" spans="1:18" ht="10.5">
      <c r="A32" s="5" t="s">
        <v>80</v>
      </c>
      <c r="B32" s="8" t="s">
        <v>51</v>
      </c>
      <c r="C32" s="7">
        <v>9</v>
      </c>
      <c r="D32" s="6" t="s">
        <v>81</v>
      </c>
      <c r="E32" s="12" t="s">
        <v>78</v>
      </c>
      <c r="F32" s="12" t="s">
        <v>79</v>
      </c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>
        <v>44</v>
      </c>
      <c r="R32" s="15"/>
    </row>
    <row r="33" spans="1:18" ht="10.5">
      <c r="A33" s="5" t="s">
        <v>82</v>
      </c>
      <c r="B33" s="8" t="s">
        <v>83</v>
      </c>
      <c r="C33" s="7">
        <v>4</v>
      </c>
      <c r="D33" s="6" t="s">
        <v>84</v>
      </c>
      <c r="E33" s="12" t="s">
        <v>95</v>
      </c>
      <c r="F33" s="12" t="s">
        <v>85</v>
      </c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>
        <v>17</v>
      </c>
      <c r="R33" s="15"/>
    </row>
    <row r="34" spans="1:18" ht="10.5">
      <c r="A34" s="5" t="s">
        <v>86</v>
      </c>
      <c r="B34" s="8" t="s">
        <v>87</v>
      </c>
      <c r="C34" s="7">
        <v>6</v>
      </c>
      <c r="D34" s="8" t="s">
        <v>87</v>
      </c>
      <c r="E34" s="12" t="s">
        <v>96</v>
      </c>
      <c r="F34" s="12" t="s">
        <v>88</v>
      </c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>
        <v>64</v>
      </c>
      <c r="R34" s="15"/>
    </row>
    <row r="35" spans="1:18" ht="10.5">
      <c r="A35" s="5"/>
      <c r="B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5"/>
    </row>
    <row r="36" spans="1:18" ht="10.5">
      <c r="A36" s="5"/>
      <c r="B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5"/>
    </row>
    <row r="37" spans="1:18" ht="10.5">
      <c r="A37" s="5"/>
      <c r="B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5"/>
    </row>
    <row r="38" spans="7:17" ht="10.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7:17" ht="10.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7:17" ht="10.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7:17" ht="10.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7:17" ht="10.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 password="E1AF" sheet="1" formatCells="0" formatColumns="0" formatRows="0" insertColumns="0" insertRows="0" insertHyperlinks="0" deleteColumns="0" deleteRows="0" sort="0"/>
  <mergeCells count="7">
    <mergeCell ref="G3:Q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showGridLines="0" tabSelected="1" zoomScale="80" zoomScaleNormal="80" zoomScalePageLayoutView="0" workbookViewId="0" topLeftCell="B1">
      <selection activeCell="M182" sqref="M182"/>
    </sheetView>
  </sheetViews>
  <sheetFormatPr defaultColWidth="9.140625" defaultRowHeight="12.75"/>
  <cols>
    <col min="1" max="1" width="6.7109375" style="27" customWidth="1"/>
    <col min="2" max="2" width="14.8515625" style="27" customWidth="1"/>
    <col min="3" max="3" width="16.28125" style="27" customWidth="1"/>
    <col min="4" max="4" width="23.7109375" style="27" customWidth="1"/>
    <col min="5" max="5" width="18.57421875" style="27" bestFit="1" customWidth="1"/>
    <col min="6" max="6" width="16.8515625" style="27" customWidth="1"/>
    <col min="7" max="7" width="11.00390625" style="39" bestFit="1" customWidth="1"/>
    <col min="8" max="8" width="12.8515625" style="28" customWidth="1"/>
    <col min="9" max="9" width="17.7109375" style="50" customWidth="1"/>
    <col min="10" max="10" width="17.7109375" style="7" customWidth="1"/>
    <col min="11" max="16" width="17.7109375" style="25" customWidth="1"/>
    <col min="17" max="18" width="15.28125" style="75" customWidth="1"/>
    <col min="19" max="19" width="15.57421875" style="25" customWidth="1"/>
    <col min="20" max="16384" width="9.140625" style="25" customWidth="1"/>
  </cols>
  <sheetData>
    <row r="1" spans="1:18" s="23" customFormat="1" ht="12.75">
      <c r="A1" s="21" t="s">
        <v>293</v>
      </c>
      <c r="B1" s="22"/>
      <c r="C1" s="22"/>
      <c r="D1" s="22"/>
      <c r="E1" s="22"/>
      <c r="F1" s="22"/>
      <c r="G1" s="37"/>
      <c r="I1" s="51"/>
      <c r="J1" s="51"/>
      <c r="Q1" s="72"/>
      <c r="R1" s="72"/>
    </row>
    <row r="2" spans="1:18" s="23" customFormat="1" ht="13.5" thickBot="1">
      <c r="A2" s="24" t="s">
        <v>292</v>
      </c>
      <c r="B2" s="22"/>
      <c r="C2" s="22"/>
      <c r="D2" s="22"/>
      <c r="E2" s="22"/>
      <c r="F2" s="22"/>
      <c r="G2" s="37"/>
      <c r="I2" s="51"/>
      <c r="J2" s="51"/>
      <c r="K2" s="51"/>
      <c r="L2" s="51"/>
      <c r="M2" s="51"/>
      <c r="N2" s="51"/>
      <c r="O2" s="51"/>
      <c r="P2" s="51"/>
      <c r="Q2" s="72"/>
      <c r="R2" s="72"/>
    </row>
    <row r="3" spans="1:19" ht="21.75" customHeight="1">
      <c r="A3" s="167" t="s">
        <v>263</v>
      </c>
      <c r="B3" s="168"/>
      <c r="C3" s="65" t="s">
        <v>239</v>
      </c>
      <c r="D3" s="65" t="s">
        <v>240</v>
      </c>
      <c r="E3" s="65" t="s">
        <v>241</v>
      </c>
      <c r="F3" s="65" t="s">
        <v>242</v>
      </c>
      <c r="G3" s="65" t="s">
        <v>255</v>
      </c>
      <c r="H3" s="191" t="s">
        <v>254</v>
      </c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</row>
    <row r="4" spans="1:19" ht="21.75" customHeight="1" thickBot="1">
      <c r="A4" s="169"/>
      <c r="B4" s="170"/>
      <c r="C4" s="66" t="s">
        <v>243</v>
      </c>
      <c r="D4" s="66" t="s">
        <v>244</v>
      </c>
      <c r="E4" s="66" t="s">
        <v>245</v>
      </c>
      <c r="F4" s="66" t="s">
        <v>246</v>
      </c>
      <c r="G4" s="66" t="s">
        <v>256</v>
      </c>
      <c r="H4" s="67">
        <v>2012</v>
      </c>
      <c r="I4" s="67">
        <v>2013</v>
      </c>
      <c r="J4" s="67">
        <v>2014</v>
      </c>
      <c r="K4" s="68">
        <v>2015</v>
      </c>
      <c r="L4" s="68">
        <v>2016</v>
      </c>
      <c r="M4" s="68">
        <v>2017</v>
      </c>
      <c r="N4" s="68">
        <v>2018</v>
      </c>
      <c r="O4" s="68">
        <v>2019</v>
      </c>
      <c r="P4" s="68">
        <v>2020</v>
      </c>
      <c r="Q4" s="68">
        <v>2021</v>
      </c>
      <c r="R4" s="68">
        <v>2022</v>
      </c>
      <c r="S4" s="94">
        <v>2023</v>
      </c>
    </row>
    <row r="5" spans="1:19" ht="21.75" customHeight="1">
      <c r="A5" s="90" t="s">
        <v>100</v>
      </c>
      <c r="B5" s="91" t="s">
        <v>101</v>
      </c>
      <c r="C5" s="91"/>
      <c r="D5" s="91"/>
      <c r="E5" s="91"/>
      <c r="F5" s="91"/>
      <c r="G5" s="92">
        <f>SUM(H5:R5)</f>
        <v>869</v>
      </c>
      <c r="H5" s="93">
        <f aca="true" t="shared" si="0" ref="H5:R5">SUM(H6:H70,H75:H123)/2</f>
        <v>62</v>
      </c>
      <c r="I5" s="93">
        <f t="shared" si="0"/>
        <v>84</v>
      </c>
      <c r="J5" s="93">
        <f t="shared" si="0"/>
        <v>148</v>
      </c>
      <c r="K5" s="93">
        <f t="shared" si="0"/>
        <v>115</v>
      </c>
      <c r="L5" s="93">
        <f t="shared" si="0"/>
        <v>36</v>
      </c>
      <c r="M5" s="93">
        <f t="shared" si="0"/>
        <v>21</v>
      </c>
      <c r="N5" s="93">
        <f t="shared" si="0"/>
        <v>29</v>
      </c>
      <c r="O5" s="93">
        <f t="shared" si="0"/>
        <v>0</v>
      </c>
      <c r="P5" s="93">
        <f t="shared" si="0"/>
        <v>157</v>
      </c>
      <c r="Q5" s="93">
        <f t="shared" si="0"/>
        <v>100</v>
      </c>
      <c r="R5" s="144">
        <f t="shared" si="0"/>
        <v>117</v>
      </c>
      <c r="S5" s="150">
        <f>SUM(S6:S70,S75:S123)</f>
        <v>83</v>
      </c>
    </row>
    <row r="6" spans="1:19" ht="15" customHeight="1">
      <c r="A6" s="44" t="s">
        <v>102</v>
      </c>
      <c r="B6" s="26" t="s">
        <v>103</v>
      </c>
      <c r="C6" s="26"/>
      <c r="D6" s="26"/>
      <c r="E6" s="26"/>
      <c r="F6" s="26"/>
      <c r="G6" s="79">
        <f>SUM(H6:H6:I6)</f>
        <v>0</v>
      </c>
      <c r="H6" s="80"/>
      <c r="I6" s="80"/>
      <c r="J6" s="81"/>
      <c r="K6" s="81"/>
      <c r="L6" s="81"/>
      <c r="M6" s="81"/>
      <c r="N6" s="81"/>
      <c r="O6" s="81"/>
      <c r="P6" s="81"/>
      <c r="Q6" s="73"/>
      <c r="R6" s="145"/>
      <c r="S6" s="86"/>
    </row>
    <row r="7" spans="1:19" ht="15" customHeight="1">
      <c r="A7" s="44" t="s">
        <v>104</v>
      </c>
      <c r="B7" s="26" t="s">
        <v>105</v>
      </c>
      <c r="C7" s="26"/>
      <c r="D7" s="26"/>
      <c r="E7" s="26"/>
      <c r="F7" s="26"/>
      <c r="G7" s="79">
        <f>SUM(H7:H7:I7)</f>
        <v>0</v>
      </c>
      <c r="H7" s="80"/>
      <c r="I7" s="77"/>
      <c r="J7" s="81"/>
      <c r="K7" s="81"/>
      <c r="L7" s="81"/>
      <c r="M7" s="81"/>
      <c r="N7" s="81"/>
      <c r="O7" s="81"/>
      <c r="P7" s="81"/>
      <c r="Q7" s="73"/>
      <c r="R7" s="145"/>
      <c r="S7" s="86"/>
    </row>
    <row r="8" spans="1:19" ht="15" customHeight="1">
      <c r="A8" s="44" t="s">
        <v>106</v>
      </c>
      <c r="B8" s="26" t="s">
        <v>107</v>
      </c>
      <c r="C8" s="26"/>
      <c r="D8" s="26"/>
      <c r="E8" s="26"/>
      <c r="F8" s="26"/>
      <c r="G8" s="79">
        <f>SUM(H8:H8:I8)</f>
        <v>0</v>
      </c>
      <c r="H8" s="80"/>
      <c r="I8" s="77"/>
      <c r="J8" s="82"/>
      <c r="K8" s="82"/>
      <c r="L8" s="82"/>
      <c r="M8" s="82"/>
      <c r="N8" s="82"/>
      <c r="O8" s="82"/>
      <c r="P8" s="82"/>
      <c r="Q8" s="73"/>
      <c r="R8" s="145"/>
      <c r="S8" s="86"/>
    </row>
    <row r="9" spans="1:19" ht="15" customHeight="1">
      <c r="A9" s="44" t="s">
        <v>108</v>
      </c>
      <c r="B9" s="26" t="s">
        <v>109</v>
      </c>
      <c r="C9" s="26"/>
      <c r="D9" s="26"/>
      <c r="E9" s="26"/>
      <c r="F9" s="26"/>
      <c r="G9" s="79">
        <f>SUM(H9:H9:I9)</f>
        <v>0</v>
      </c>
      <c r="H9" s="80"/>
      <c r="I9" s="77"/>
      <c r="J9" s="82"/>
      <c r="K9" s="82"/>
      <c r="L9" s="82"/>
      <c r="M9" s="82"/>
      <c r="N9" s="82"/>
      <c r="O9" s="82"/>
      <c r="P9" s="82"/>
      <c r="Q9" s="73"/>
      <c r="R9" s="145"/>
      <c r="S9" s="86"/>
    </row>
    <row r="10" spans="1:19" ht="15" customHeight="1">
      <c r="A10" s="177" t="s">
        <v>110</v>
      </c>
      <c r="B10" s="179" t="s">
        <v>10</v>
      </c>
      <c r="C10" s="184">
        <v>2</v>
      </c>
      <c r="D10" s="26"/>
      <c r="E10" s="30"/>
      <c r="F10" s="30"/>
      <c r="G10" s="79">
        <f>SUM(H10:R10)</f>
        <v>3</v>
      </c>
      <c r="H10" s="80"/>
      <c r="I10" s="77"/>
      <c r="J10" s="82"/>
      <c r="K10" s="82"/>
      <c r="L10" s="82"/>
      <c r="M10" s="82"/>
      <c r="N10" s="82"/>
      <c r="O10" s="82"/>
      <c r="P10" s="82"/>
      <c r="Q10" s="73"/>
      <c r="R10" s="145">
        <v>3</v>
      </c>
      <c r="S10" s="86"/>
    </row>
    <row r="11" spans="1:19" ht="15" customHeight="1">
      <c r="A11" s="178"/>
      <c r="B11" s="180"/>
      <c r="C11" s="185"/>
      <c r="D11" s="60" t="s">
        <v>283</v>
      </c>
      <c r="E11" s="41" t="s">
        <v>97</v>
      </c>
      <c r="F11" s="109" t="s">
        <v>5</v>
      </c>
      <c r="G11" s="83">
        <f>SUM(H11:R11)</f>
        <v>3</v>
      </c>
      <c r="H11" s="80"/>
      <c r="I11" s="77"/>
      <c r="J11" s="82"/>
      <c r="K11" s="82"/>
      <c r="L11" s="82"/>
      <c r="M11" s="82"/>
      <c r="N11" s="82"/>
      <c r="O11" s="82"/>
      <c r="P11" s="82"/>
      <c r="Q11" s="73"/>
      <c r="R11" s="146">
        <v>3</v>
      </c>
      <c r="S11" s="95"/>
    </row>
    <row r="12" spans="1:19" ht="15" customHeight="1">
      <c r="A12" s="44" t="s">
        <v>111</v>
      </c>
      <c r="B12" s="26" t="s">
        <v>24</v>
      </c>
      <c r="C12" s="26"/>
      <c r="D12" s="26"/>
      <c r="E12" s="26"/>
      <c r="F12" s="26"/>
      <c r="G12" s="83">
        <f aca="true" t="shared" si="1" ref="G12:G70">SUM(H12:R12)</f>
        <v>0</v>
      </c>
      <c r="H12" s="80"/>
      <c r="I12" s="77"/>
      <c r="J12" s="82"/>
      <c r="K12" s="82"/>
      <c r="L12" s="82"/>
      <c r="M12" s="82"/>
      <c r="N12" s="82"/>
      <c r="O12" s="82"/>
      <c r="P12" s="82"/>
      <c r="Q12" s="73"/>
      <c r="R12" s="145"/>
      <c r="S12" s="86"/>
    </row>
    <row r="13" spans="1:19" ht="15" customHeight="1">
      <c r="A13" s="44" t="s">
        <v>112</v>
      </c>
      <c r="B13" s="26" t="s">
        <v>113</v>
      </c>
      <c r="C13" s="26"/>
      <c r="D13" s="26"/>
      <c r="E13" s="26"/>
      <c r="F13" s="26"/>
      <c r="G13" s="83">
        <f t="shared" si="1"/>
        <v>0</v>
      </c>
      <c r="H13" s="80"/>
      <c r="I13" s="77"/>
      <c r="J13" s="82"/>
      <c r="K13" s="82"/>
      <c r="L13" s="82"/>
      <c r="M13" s="82"/>
      <c r="N13" s="82"/>
      <c r="O13" s="82"/>
      <c r="P13" s="82"/>
      <c r="Q13" s="73"/>
      <c r="R13" s="145"/>
      <c r="S13" s="86"/>
    </row>
    <row r="14" spans="1:19" ht="15" customHeight="1">
      <c r="A14" s="171" t="s">
        <v>114</v>
      </c>
      <c r="B14" s="173" t="s">
        <v>83</v>
      </c>
      <c r="C14" s="186">
        <v>4</v>
      </c>
      <c r="D14" s="26"/>
      <c r="E14" s="26"/>
      <c r="F14" s="26"/>
      <c r="G14" s="79">
        <f t="shared" si="1"/>
        <v>4</v>
      </c>
      <c r="H14" s="80">
        <v>4</v>
      </c>
      <c r="I14" s="77"/>
      <c r="J14" s="82"/>
      <c r="K14" s="82"/>
      <c r="L14" s="82"/>
      <c r="M14" s="82"/>
      <c r="N14" s="82"/>
      <c r="O14" s="82"/>
      <c r="P14" s="82"/>
      <c r="Q14" s="73"/>
      <c r="R14" s="145"/>
      <c r="S14" s="86"/>
    </row>
    <row r="15" spans="1:19" ht="15" customHeight="1">
      <c r="A15" s="172"/>
      <c r="B15" s="174"/>
      <c r="C15" s="188"/>
      <c r="D15" s="6" t="s">
        <v>84</v>
      </c>
      <c r="E15" s="12" t="s">
        <v>95</v>
      </c>
      <c r="F15" s="12" t="s">
        <v>85</v>
      </c>
      <c r="G15" s="83">
        <f t="shared" si="1"/>
        <v>4</v>
      </c>
      <c r="H15" s="84">
        <v>4</v>
      </c>
      <c r="I15" s="84"/>
      <c r="J15" s="82"/>
      <c r="K15" s="82"/>
      <c r="L15" s="82"/>
      <c r="M15" s="82"/>
      <c r="N15" s="82"/>
      <c r="O15" s="82"/>
      <c r="P15" s="82"/>
      <c r="Q15" s="73"/>
      <c r="R15" s="145"/>
      <c r="S15" s="86"/>
    </row>
    <row r="16" spans="1:19" ht="15" customHeight="1">
      <c r="A16" s="44" t="s">
        <v>115</v>
      </c>
      <c r="B16" s="26" t="s">
        <v>18</v>
      </c>
      <c r="C16" s="26"/>
      <c r="D16" s="26"/>
      <c r="E16" s="26"/>
      <c r="F16" s="26"/>
      <c r="G16" s="83">
        <f t="shared" si="1"/>
        <v>0</v>
      </c>
      <c r="H16" s="80"/>
      <c r="I16" s="77"/>
      <c r="J16" s="82"/>
      <c r="K16" s="82"/>
      <c r="L16" s="82"/>
      <c r="M16" s="82"/>
      <c r="N16" s="82"/>
      <c r="O16" s="82"/>
      <c r="P16" s="82"/>
      <c r="Q16" s="73"/>
      <c r="R16" s="145"/>
      <c r="S16" s="86"/>
    </row>
    <row r="17" spans="1:19" ht="15" customHeight="1">
      <c r="A17" s="171" t="s">
        <v>116</v>
      </c>
      <c r="B17" s="173" t="s">
        <v>117</v>
      </c>
      <c r="C17" s="186">
        <v>4</v>
      </c>
      <c r="D17" s="40"/>
      <c r="E17" s="41"/>
      <c r="F17" s="41"/>
      <c r="G17" s="79">
        <f t="shared" si="1"/>
        <v>28</v>
      </c>
      <c r="H17" s="80"/>
      <c r="I17" s="77">
        <v>7</v>
      </c>
      <c r="J17" s="77">
        <v>3</v>
      </c>
      <c r="K17" s="77">
        <v>4</v>
      </c>
      <c r="L17" s="77"/>
      <c r="M17" s="77"/>
      <c r="N17" s="77">
        <v>2</v>
      </c>
      <c r="O17" s="77"/>
      <c r="P17" s="77">
        <v>12</v>
      </c>
      <c r="Q17" s="73"/>
      <c r="R17" s="145"/>
      <c r="S17" s="86"/>
    </row>
    <row r="18" spans="1:19" ht="15" customHeight="1">
      <c r="A18" s="172"/>
      <c r="B18" s="174"/>
      <c r="C18" s="188"/>
      <c r="D18" s="6" t="s">
        <v>251</v>
      </c>
      <c r="E18" s="12" t="s">
        <v>95</v>
      </c>
      <c r="F18" s="12" t="s">
        <v>85</v>
      </c>
      <c r="G18" s="83">
        <f t="shared" si="1"/>
        <v>28</v>
      </c>
      <c r="H18" s="80"/>
      <c r="I18" s="84">
        <v>7</v>
      </c>
      <c r="J18" s="84">
        <v>3</v>
      </c>
      <c r="K18" s="84">
        <v>4</v>
      </c>
      <c r="L18" s="84"/>
      <c r="M18" s="84"/>
      <c r="N18" s="84">
        <v>2</v>
      </c>
      <c r="O18" s="84"/>
      <c r="P18" s="84">
        <v>12</v>
      </c>
      <c r="Q18" s="73"/>
      <c r="R18" s="145"/>
      <c r="S18" s="86"/>
    </row>
    <row r="19" spans="1:19" ht="15" customHeight="1">
      <c r="A19" s="127"/>
      <c r="B19" s="179" t="s">
        <v>119</v>
      </c>
      <c r="C19" s="184">
        <v>4</v>
      </c>
      <c r="D19" s="130"/>
      <c r="E19" s="105"/>
      <c r="F19" s="106"/>
      <c r="G19" s="79">
        <f t="shared" si="1"/>
        <v>9</v>
      </c>
      <c r="H19" s="80"/>
      <c r="I19" s="84"/>
      <c r="J19" s="84"/>
      <c r="K19" s="84"/>
      <c r="L19" s="84"/>
      <c r="M19" s="84"/>
      <c r="N19" s="84"/>
      <c r="O19" s="84"/>
      <c r="P19" s="84"/>
      <c r="Q19" s="73"/>
      <c r="R19" s="145">
        <v>9</v>
      </c>
      <c r="S19" s="86"/>
    </row>
    <row r="20" spans="1:19" ht="15" customHeight="1">
      <c r="A20" s="44" t="s">
        <v>118</v>
      </c>
      <c r="B20" s="180"/>
      <c r="C20" s="185"/>
      <c r="D20" s="60" t="s">
        <v>284</v>
      </c>
      <c r="E20" s="41" t="s">
        <v>97</v>
      </c>
      <c r="F20" s="109" t="s">
        <v>5</v>
      </c>
      <c r="G20" s="83">
        <f t="shared" si="1"/>
        <v>9</v>
      </c>
      <c r="H20" s="80"/>
      <c r="I20" s="77"/>
      <c r="J20" s="82"/>
      <c r="K20" s="82"/>
      <c r="L20" s="82"/>
      <c r="M20" s="73"/>
      <c r="N20" s="73"/>
      <c r="O20" s="73"/>
      <c r="P20" s="73"/>
      <c r="Q20" s="73"/>
      <c r="R20" s="146">
        <v>9</v>
      </c>
      <c r="S20" s="95"/>
    </row>
    <row r="21" spans="1:19" ht="15" customHeight="1">
      <c r="A21" s="171" t="s">
        <v>120</v>
      </c>
      <c r="B21" s="173" t="s">
        <v>39</v>
      </c>
      <c r="C21" s="186">
        <v>5</v>
      </c>
      <c r="D21" s="25"/>
      <c r="E21" s="26"/>
      <c r="F21" s="26"/>
      <c r="G21" s="79">
        <f t="shared" si="1"/>
        <v>37</v>
      </c>
      <c r="H21" s="80"/>
      <c r="I21" s="77"/>
      <c r="J21" s="82"/>
      <c r="K21" s="82"/>
      <c r="L21" s="82"/>
      <c r="M21" s="73">
        <v>7</v>
      </c>
      <c r="N21" s="73"/>
      <c r="O21" s="73"/>
      <c r="P21" s="73">
        <v>30</v>
      </c>
      <c r="Q21" s="73"/>
      <c r="R21" s="145"/>
      <c r="S21" s="86"/>
    </row>
    <row r="22" spans="1:19" ht="15" customHeight="1">
      <c r="A22" s="175"/>
      <c r="B22" s="176"/>
      <c r="C22" s="187"/>
      <c r="D22" s="32" t="s">
        <v>275</v>
      </c>
      <c r="E22" s="32" t="s">
        <v>98</v>
      </c>
      <c r="F22" s="32" t="s">
        <v>68</v>
      </c>
      <c r="G22" s="83">
        <f t="shared" si="1"/>
        <v>30</v>
      </c>
      <c r="H22" s="80"/>
      <c r="I22" s="77"/>
      <c r="J22" s="82"/>
      <c r="K22" s="82"/>
      <c r="L22" s="82"/>
      <c r="M22" s="73"/>
      <c r="N22" s="73"/>
      <c r="O22" s="73"/>
      <c r="P22" s="82">
        <v>30</v>
      </c>
      <c r="Q22" s="73"/>
      <c r="R22" s="145"/>
      <c r="S22" s="86"/>
    </row>
    <row r="23" spans="1:19" ht="15" customHeight="1">
      <c r="A23" s="172"/>
      <c r="B23" s="174"/>
      <c r="C23" s="188"/>
      <c r="D23" s="12" t="s">
        <v>262</v>
      </c>
      <c r="E23" s="12" t="s">
        <v>97</v>
      </c>
      <c r="F23" s="12" t="s">
        <v>5</v>
      </c>
      <c r="G23" s="83">
        <f t="shared" si="1"/>
        <v>7</v>
      </c>
      <c r="H23" s="80"/>
      <c r="I23" s="77"/>
      <c r="J23" s="82"/>
      <c r="K23" s="82"/>
      <c r="L23" s="82"/>
      <c r="M23" s="82">
        <v>7</v>
      </c>
      <c r="N23" s="82"/>
      <c r="O23" s="82"/>
      <c r="P23" s="82"/>
      <c r="Q23" s="73"/>
      <c r="R23" s="145"/>
      <c r="S23" s="86"/>
    </row>
    <row r="24" spans="1:19" ht="15" customHeight="1">
      <c r="A24" s="171" t="s">
        <v>121</v>
      </c>
      <c r="B24" s="173" t="s">
        <v>27</v>
      </c>
      <c r="C24" s="189">
        <v>5</v>
      </c>
      <c r="D24" s="26"/>
      <c r="E24" s="26"/>
      <c r="F24" s="26"/>
      <c r="G24" s="79">
        <f t="shared" si="1"/>
        <v>7</v>
      </c>
      <c r="H24" s="80">
        <v>7</v>
      </c>
      <c r="I24" s="77"/>
      <c r="J24" s="82"/>
      <c r="K24" s="82"/>
      <c r="L24" s="82"/>
      <c r="M24" s="82"/>
      <c r="N24" s="82"/>
      <c r="O24" s="82"/>
      <c r="P24" s="82"/>
      <c r="Q24" s="73"/>
      <c r="R24" s="145"/>
      <c r="S24" s="86"/>
    </row>
    <row r="25" spans="1:19" ht="15" customHeight="1">
      <c r="A25" s="172"/>
      <c r="B25" s="174"/>
      <c r="C25" s="190"/>
      <c r="D25" s="6" t="s">
        <v>28</v>
      </c>
      <c r="E25" s="12" t="s">
        <v>97</v>
      </c>
      <c r="F25" s="12" t="s">
        <v>5</v>
      </c>
      <c r="G25" s="83">
        <f t="shared" si="1"/>
        <v>7</v>
      </c>
      <c r="H25" s="84">
        <v>7</v>
      </c>
      <c r="I25" s="84"/>
      <c r="J25" s="82"/>
      <c r="K25" s="82"/>
      <c r="L25" s="82"/>
      <c r="M25" s="82"/>
      <c r="N25" s="82"/>
      <c r="O25" s="82"/>
      <c r="P25" s="82"/>
      <c r="Q25" s="73"/>
      <c r="R25" s="145"/>
      <c r="S25" s="86"/>
    </row>
    <row r="26" spans="1:19" ht="15" customHeight="1">
      <c r="A26" s="127"/>
      <c r="B26" s="141"/>
      <c r="C26" s="143"/>
      <c r="D26" s="6" t="s">
        <v>294</v>
      </c>
      <c r="E26" s="12" t="s">
        <v>97</v>
      </c>
      <c r="F26" s="12" t="s">
        <v>5</v>
      </c>
      <c r="G26" s="83">
        <v>4</v>
      </c>
      <c r="H26" s="84"/>
      <c r="I26" s="84"/>
      <c r="J26" s="82"/>
      <c r="K26" s="82"/>
      <c r="L26" s="82"/>
      <c r="M26" s="82"/>
      <c r="N26" s="82"/>
      <c r="O26" s="82"/>
      <c r="P26" s="82"/>
      <c r="Q26" s="73"/>
      <c r="R26" s="145"/>
      <c r="S26" s="86">
        <v>4</v>
      </c>
    </row>
    <row r="27" spans="1:19" ht="15" customHeight="1">
      <c r="A27" s="44" t="s">
        <v>122</v>
      </c>
      <c r="B27" s="26" t="s">
        <v>123</v>
      </c>
      <c r="C27" s="26"/>
      <c r="D27" s="26"/>
      <c r="E27" s="26"/>
      <c r="F27" s="26"/>
      <c r="G27" s="83">
        <f t="shared" si="1"/>
        <v>0</v>
      </c>
      <c r="H27" s="80"/>
      <c r="I27" s="77"/>
      <c r="J27" s="82"/>
      <c r="K27" s="82"/>
      <c r="L27" s="82"/>
      <c r="M27" s="82"/>
      <c r="N27" s="82"/>
      <c r="O27" s="82"/>
      <c r="P27" s="82"/>
      <c r="Q27" s="73"/>
      <c r="R27" s="145"/>
      <c r="S27" s="86"/>
    </row>
    <row r="28" spans="1:19" ht="15" customHeight="1">
      <c r="A28" s="44" t="s">
        <v>124</v>
      </c>
      <c r="B28" s="26" t="s">
        <v>36</v>
      </c>
      <c r="C28" s="26"/>
      <c r="D28" s="26"/>
      <c r="E28" s="26"/>
      <c r="F28" s="26"/>
      <c r="G28" s="83">
        <f t="shared" si="1"/>
        <v>0</v>
      </c>
      <c r="H28" s="80"/>
      <c r="I28" s="77"/>
      <c r="J28" s="82"/>
      <c r="K28" s="82"/>
      <c r="L28" s="82"/>
      <c r="M28" s="82"/>
      <c r="N28" s="82"/>
      <c r="O28" s="82"/>
      <c r="P28" s="82"/>
      <c r="Q28" s="73"/>
      <c r="R28" s="145"/>
      <c r="S28" s="86"/>
    </row>
    <row r="29" spans="1:19" ht="15" customHeight="1">
      <c r="A29" s="44"/>
      <c r="B29" s="30"/>
      <c r="C29" s="186">
        <v>5</v>
      </c>
      <c r="D29" s="26"/>
      <c r="E29" s="30"/>
      <c r="F29" s="30"/>
      <c r="G29" s="79">
        <f>SUM(G30:G33)</f>
        <v>77</v>
      </c>
      <c r="H29" s="80"/>
      <c r="I29" s="77"/>
      <c r="J29" s="82"/>
      <c r="K29" s="82"/>
      <c r="L29" s="82"/>
      <c r="M29" s="82"/>
      <c r="N29" s="82"/>
      <c r="O29" s="82"/>
      <c r="P29" s="73">
        <v>28</v>
      </c>
      <c r="Q29" s="73">
        <v>11</v>
      </c>
      <c r="R29" s="145">
        <v>20</v>
      </c>
      <c r="S29" s="86"/>
    </row>
    <row r="30" spans="1:19" ht="15" customHeight="1">
      <c r="A30" s="44"/>
      <c r="B30" s="30" t="s">
        <v>30</v>
      </c>
      <c r="C30" s="187"/>
      <c r="D30" s="12" t="s">
        <v>278</v>
      </c>
      <c r="E30" s="105" t="s">
        <v>97</v>
      </c>
      <c r="F30" s="106" t="s">
        <v>5</v>
      </c>
      <c r="G30" s="83">
        <f>SUM(H30:S30)</f>
        <v>25</v>
      </c>
      <c r="H30" s="80"/>
      <c r="I30" s="77"/>
      <c r="J30" s="82"/>
      <c r="K30" s="82"/>
      <c r="L30" s="82"/>
      <c r="M30" s="82"/>
      <c r="N30" s="82"/>
      <c r="O30" s="82"/>
      <c r="P30" s="82"/>
      <c r="Q30" s="82">
        <v>7</v>
      </c>
      <c r="R30" s="146">
        <v>10</v>
      </c>
      <c r="S30" s="95">
        <v>8</v>
      </c>
    </row>
    <row r="31" spans="1:19" ht="15" customHeight="1">
      <c r="A31" s="44" t="s">
        <v>125</v>
      </c>
      <c r="B31" s="76"/>
      <c r="C31" s="188"/>
      <c r="D31" s="32" t="s">
        <v>274</v>
      </c>
      <c r="E31" s="107" t="s">
        <v>98</v>
      </c>
      <c r="F31" s="108" t="s">
        <v>68</v>
      </c>
      <c r="G31" s="83">
        <f t="shared" si="1"/>
        <v>42</v>
      </c>
      <c r="H31" s="80"/>
      <c r="I31" s="77"/>
      <c r="J31" s="82"/>
      <c r="K31" s="82"/>
      <c r="L31" s="82"/>
      <c r="M31" s="82"/>
      <c r="N31" s="82"/>
      <c r="O31" s="82"/>
      <c r="P31" s="82">
        <v>28</v>
      </c>
      <c r="Q31" s="82">
        <v>4</v>
      </c>
      <c r="R31" s="146">
        <v>10</v>
      </c>
      <c r="S31" s="95"/>
    </row>
    <row r="32" spans="1:19" ht="15" customHeight="1">
      <c r="A32" s="171" t="s">
        <v>126</v>
      </c>
      <c r="B32" s="173" t="s">
        <v>127</v>
      </c>
      <c r="C32" s="184">
        <v>2</v>
      </c>
      <c r="D32" s="60"/>
      <c r="E32" s="41"/>
      <c r="F32" s="41"/>
      <c r="G32" s="79">
        <f t="shared" si="1"/>
        <v>5</v>
      </c>
      <c r="H32" s="80"/>
      <c r="I32" s="77"/>
      <c r="J32" s="82"/>
      <c r="K32" s="82"/>
      <c r="L32" s="82"/>
      <c r="M32" s="82"/>
      <c r="N32" s="73">
        <v>5</v>
      </c>
      <c r="O32" s="73"/>
      <c r="P32" s="73"/>
      <c r="Q32" s="73"/>
      <c r="R32" s="145"/>
      <c r="S32" s="86"/>
    </row>
    <row r="33" spans="1:19" ht="15" customHeight="1">
      <c r="A33" s="172"/>
      <c r="B33" s="174"/>
      <c r="C33" s="185"/>
      <c r="D33" s="60" t="s">
        <v>267</v>
      </c>
      <c r="E33" s="12" t="s">
        <v>97</v>
      </c>
      <c r="F33" s="12" t="s">
        <v>5</v>
      </c>
      <c r="G33" s="83">
        <f t="shared" si="1"/>
        <v>5</v>
      </c>
      <c r="H33" s="80"/>
      <c r="I33" s="77"/>
      <c r="J33" s="82"/>
      <c r="K33" s="82"/>
      <c r="L33" s="82"/>
      <c r="M33" s="82"/>
      <c r="N33" s="82">
        <v>5</v>
      </c>
      <c r="O33" s="82"/>
      <c r="P33" s="82"/>
      <c r="Q33" s="73"/>
      <c r="R33" s="145"/>
      <c r="S33" s="86"/>
    </row>
    <row r="34" spans="1:19" ht="15" customHeight="1">
      <c r="A34" s="44" t="s">
        <v>128</v>
      </c>
      <c r="B34" s="26" t="s">
        <v>48</v>
      </c>
      <c r="C34" s="26"/>
      <c r="D34" s="26"/>
      <c r="E34" s="26"/>
      <c r="F34" s="26"/>
      <c r="G34" s="83">
        <f t="shared" si="1"/>
        <v>0</v>
      </c>
      <c r="H34" s="80"/>
      <c r="I34" s="77"/>
      <c r="J34" s="82"/>
      <c r="K34" s="82"/>
      <c r="L34" s="82"/>
      <c r="M34" s="82"/>
      <c r="N34" s="82"/>
      <c r="O34" s="82"/>
      <c r="P34" s="82"/>
      <c r="Q34" s="73"/>
      <c r="R34" s="145"/>
      <c r="S34" s="86"/>
    </row>
    <row r="35" spans="1:19" ht="15" customHeight="1">
      <c r="A35" s="44" t="s">
        <v>129</v>
      </c>
      <c r="B35" s="26" t="s">
        <v>130</v>
      </c>
      <c r="C35" s="26"/>
      <c r="D35" s="26"/>
      <c r="E35" s="26"/>
      <c r="F35" s="26"/>
      <c r="G35" s="83">
        <f t="shared" si="1"/>
        <v>0</v>
      </c>
      <c r="H35" s="80"/>
      <c r="I35" s="77"/>
      <c r="J35" s="82"/>
      <c r="K35" s="82"/>
      <c r="L35" s="82"/>
      <c r="M35" s="82"/>
      <c r="N35" s="82"/>
      <c r="O35" s="82"/>
      <c r="P35" s="82"/>
      <c r="Q35" s="73"/>
      <c r="R35" s="145"/>
      <c r="S35" s="86"/>
    </row>
    <row r="36" spans="1:19" ht="15" customHeight="1">
      <c r="A36" s="44" t="s">
        <v>131</v>
      </c>
      <c r="B36" s="26" t="s">
        <v>132</v>
      </c>
      <c r="C36" s="26"/>
      <c r="D36" s="26"/>
      <c r="E36" s="26"/>
      <c r="F36" s="26"/>
      <c r="G36" s="83">
        <f t="shared" si="1"/>
        <v>0</v>
      </c>
      <c r="H36" s="80"/>
      <c r="I36" s="77"/>
      <c r="J36" s="82"/>
      <c r="K36" s="82"/>
      <c r="L36" s="82"/>
      <c r="M36" s="82"/>
      <c r="N36" s="82"/>
      <c r="O36" s="82"/>
      <c r="P36" s="82"/>
      <c r="Q36" s="73"/>
      <c r="R36" s="145"/>
      <c r="S36" s="86"/>
    </row>
    <row r="37" spans="1:19" ht="15" customHeight="1">
      <c r="A37" s="44" t="s">
        <v>133</v>
      </c>
      <c r="B37" s="96" t="s">
        <v>13</v>
      </c>
      <c r="C37" s="26"/>
      <c r="D37" s="26"/>
      <c r="E37" s="26"/>
      <c r="F37" s="26"/>
      <c r="G37" s="83">
        <f t="shared" si="1"/>
        <v>0</v>
      </c>
      <c r="H37" s="80"/>
      <c r="I37" s="77"/>
      <c r="J37" s="82"/>
      <c r="K37" s="82"/>
      <c r="L37" s="82"/>
      <c r="M37" s="82"/>
      <c r="N37" s="82"/>
      <c r="O37" s="82"/>
      <c r="P37" s="82"/>
      <c r="Q37" s="73"/>
      <c r="R37" s="145"/>
      <c r="S37" s="86"/>
    </row>
    <row r="38" spans="1:19" ht="15" customHeight="1">
      <c r="A38" s="44" t="s">
        <v>134</v>
      </c>
      <c r="B38" s="30" t="s">
        <v>135</v>
      </c>
      <c r="C38" s="26"/>
      <c r="D38" s="26"/>
      <c r="E38" s="26"/>
      <c r="F38" s="26"/>
      <c r="G38" s="83">
        <f t="shared" si="1"/>
        <v>0</v>
      </c>
      <c r="H38" s="80"/>
      <c r="I38" s="77"/>
      <c r="J38" s="82"/>
      <c r="K38" s="82"/>
      <c r="L38" s="82"/>
      <c r="M38" s="82"/>
      <c r="N38" s="82"/>
      <c r="O38" s="82"/>
      <c r="P38" s="82"/>
      <c r="Q38" s="73"/>
      <c r="R38" s="145"/>
      <c r="S38" s="86"/>
    </row>
    <row r="39" spans="1:19" ht="15" customHeight="1">
      <c r="A39" s="44" t="s">
        <v>136</v>
      </c>
      <c r="B39" s="25"/>
      <c r="C39" s="26"/>
      <c r="D39" s="26"/>
      <c r="E39" s="26"/>
      <c r="F39" s="26"/>
      <c r="G39" s="79">
        <f t="shared" si="1"/>
        <v>56</v>
      </c>
      <c r="H39" s="80"/>
      <c r="I39" s="77">
        <v>30</v>
      </c>
      <c r="J39" s="77">
        <v>9</v>
      </c>
      <c r="K39" s="77"/>
      <c r="L39" s="77">
        <v>9</v>
      </c>
      <c r="M39" s="77"/>
      <c r="N39" s="77"/>
      <c r="O39" s="77"/>
      <c r="P39" s="77">
        <v>8</v>
      </c>
      <c r="Q39" s="73"/>
      <c r="R39" s="145"/>
      <c r="S39" s="86"/>
    </row>
    <row r="40" spans="1:19" ht="15" customHeight="1">
      <c r="A40" s="45"/>
      <c r="B40" s="30" t="s">
        <v>51</v>
      </c>
      <c r="C40" s="186">
        <v>9</v>
      </c>
      <c r="D40" s="31" t="s">
        <v>250</v>
      </c>
      <c r="E40" s="32" t="s">
        <v>98</v>
      </c>
      <c r="F40" s="32" t="s">
        <v>68</v>
      </c>
      <c r="G40" s="83">
        <f t="shared" si="1"/>
        <v>30</v>
      </c>
      <c r="H40" s="77"/>
      <c r="I40" s="84">
        <v>30</v>
      </c>
      <c r="J40" s="84"/>
      <c r="K40" s="84"/>
      <c r="L40" s="84"/>
      <c r="M40" s="84"/>
      <c r="N40" s="84"/>
      <c r="O40" s="84"/>
      <c r="P40" s="84"/>
      <c r="Q40" s="73"/>
      <c r="R40" s="145"/>
      <c r="S40" s="86"/>
    </row>
    <row r="41" spans="1:19" ht="15" customHeight="1">
      <c r="A41" s="45"/>
      <c r="B41" s="30"/>
      <c r="C41" s="188"/>
      <c r="D41" s="31" t="s">
        <v>67</v>
      </c>
      <c r="E41" s="32" t="s">
        <v>98</v>
      </c>
      <c r="F41" s="32" t="s">
        <v>68</v>
      </c>
      <c r="G41" s="83">
        <f t="shared" si="1"/>
        <v>26</v>
      </c>
      <c r="H41" s="77"/>
      <c r="I41" s="84"/>
      <c r="J41" s="84">
        <v>9</v>
      </c>
      <c r="K41" s="84"/>
      <c r="L41" s="84">
        <v>9</v>
      </c>
      <c r="M41" s="84"/>
      <c r="N41" s="84"/>
      <c r="O41" s="84"/>
      <c r="P41" s="84">
        <v>8</v>
      </c>
      <c r="Q41" s="73"/>
      <c r="R41" s="145"/>
      <c r="S41" s="86"/>
    </row>
    <row r="42" spans="1:19" ht="15" customHeight="1">
      <c r="A42" s="44" t="s">
        <v>137</v>
      </c>
      <c r="B42" s="26" t="s">
        <v>73</v>
      </c>
      <c r="C42" s="26"/>
      <c r="D42" s="26"/>
      <c r="E42" s="26"/>
      <c r="F42" s="26"/>
      <c r="G42" s="83">
        <f t="shared" si="1"/>
        <v>0</v>
      </c>
      <c r="H42" s="80"/>
      <c r="I42" s="77"/>
      <c r="J42" s="82"/>
      <c r="K42" s="82"/>
      <c r="L42" s="82"/>
      <c r="M42" s="82"/>
      <c r="N42" s="82"/>
      <c r="O42" s="82"/>
      <c r="P42" s="82"/>
      <c r="Q42" s="73"/>
      <c r="R42" s="145"/>
      <c r="S42" s="86"/>
    </row>
    <row r="43" spans="1:19" ht="15" customHeight="1">
      <c r="A43" s="44" t="s">
        <v>138</v>
      </c>
      <c r="B43" s="26" t="s">
        <v>70</v>
      </c>
      <c r="C43" s="26"/>
      <c r="D43" s="26"/>
      <c r="E43" s="26"/>
      <c r="F43" s="26"/>
      <c r="G43" s="83">
        <f t="shared" si="1"/>
        <v>0</v>
      </c>
      <c r="H43" s="120"/>
      <c r="I43" s="121"/>
      <c r="J43" s="122"/>
      <c r="K43" s="122"/>
      <c r="L43" s="122"/>
      <c r="M43" s="122"/>
      <c r="N43" s="122"/>
      <c r="O43" s="122"/>
      <c r="P43" s="122"/>
      <c r="Q43" s="123"/>
      <c r="R43" s="147"/>
      <c r="S43" s="151"/>
    </row>
    <row r="44" spans="1:19" ht="15" customHeight="1">
      <c r="A44" s="171" t="s">
        <v>139</v>
      </c>
      <c r="B44" s="173" t="s">
        <v>87</v>
      </c>
      <c r="C44" s="186">
        <v>6</v>
      </c>
      <c r="D44" s="31"/>
      <c r="E44" s="32"/>
      <c r="F44" s="32"/>
      <c r="G44" s="79">
        <f>SUM(H44:S44)</f>
        <v>53</v>
      </c>
      <c r="H44" s="120"/>
      <c r="I44" s="121"/>
      <c r="J44" s="123"/>
      <c r="K44" s="123">
        <v>2</v>
      </c>
      <c r="L44" s="123"/>
      <c r="M44" s="123"/>
      <c r="N44" s="123">
        <v>4</v>
      </c>
      <c r="O44" s="123"/>
      <c r="P44" s="123">
        <v>26</v>
      </c>
      <c r="Q44" s="123">
        <v>11</v>
      </c>
      <c r="R44" s="147">
        <v>9</v>
      </c>
      <c r="S44" s="151">
        <v>1</v>
      </c>
    </row>
    <row r="45" spans="1:19" ht="15" customHeight="1">
      <c r="A45" s="175"/>
      <c r="B45" s="176"/>
      <c r="C45" s="187"/>
      <c r="D45" s="31" t="s">
        <v>272</v>
      </c>
      <c r="E45" s="32" t="s">
        <v>259</v>
      </c>
      <c r="F45" s="32" t="s">
        <v>260</v>
      </c>
      <c r="G45" s="83">
        <f>SUM(H45:S45)</f>
        <v>31</v>
      </c>
      <c r="H45" s="120"/>
      <c r="I45" s="121"/>
      <c r="J45" s="123"/>
      <c r="K45" s="122">
        <v>1</v>
      </c>
      <c r="L45" s="123"/>
      <c r="M45" s="123"/>
      <c r="N45" s="122">
        <v>2</v>
      </c>
      <c r="O45" s="123"/>
      <c r="P45" s="122">
        <v>26</v>
      </c>
      <c r="Q45" s="123"/>
      <c r="R45" s="148">
        <v>1</v>
      </c>
      <c r="S45" s="152">
        <v>1</v>
      </c>
    </row>
    <row r="46" spans="1:19" ht="15" customHeight="1">
      <c r="A46" s="175"/>
      <c r="B46" s="176"/>
      <c r="C46" s="187"/>
      <c r="D46" s="31" t="s">
        <v>272</v>
      </c>
      <c r="E46" s="32" t="s">
        <v>276</v>
      </c>
      <c r="F46" s="32" t="s">
        <v>277</v>
      </c>
      <c r="G46" s="83">
        <f t="shared" si="1"/>
        <v>11</v>
      </c>
      <c r="H46" s="120"/>
      <c r="I46" s="121"/>
      <c r="J46" s="123"/>
      <c r="K46" s="122"/>
      <c r="L46" s="123"/>
      <c r="M46" s="123"/>
      <c r="N46" s="123"/>
      <c r="O46" s="123"/>
      <c r="P46" s="123"/>
      <c r="Q46" s="122">
        <v>11</v>
      </c>
      <c r="R46" s="148"/>
      <c r="S46" s="152"/>
    </row>
    <row r="47" spans="1:19" ht="15" customHeight="1">
      <c r="A47" s="175"/>
      <c r="B47" s="176"/>
      <c r="C47" s="187"/>
      <c r="D47" s="31" t="s">
        <v>289</v>
      </c>
      <c r="E47" s="32" t="s">
        <v>287</v>
      </c>
      <c r="F47" s="32" t="s">
        <v>88</v>
      </c>
      <c r="G47" s="83">
        <f>SUM(H47:S47)</f>
        <v>7</v>
      </c>
      <c r="H47" s="120"/>
      <c r="I47" s="121"/>
      <c r="J47" s="123"/>
      <c r="K47" s="122"/>
      <c r="L47" s="123"/>
      <c r="M47" s="123"/>
      <c r="N47" s="123"/>
      <c r="O47" s="123"/>
      <c r="P47" s="123"/>
      <c r="Q47" s="122"/>
      <c r="R47" s="148">
        <v>6</v>
      </c>
      <c r="S47" s="152">
        <v>1</v>
      </c>
    </row>
    <row r="48" spans="1:19" s="7" customFormat="1" ht="15" customHeight="1">
      <c r="A48" s="172"/>
      <c r="B48" s="174"/>
      <c r="C48" s="188"/>
      <c r="D48" s="31" t="s">
        <v>258</v>
      </c>
      <c r="E48" s="32" t="s">
        <v>259</v>
      </c>
      <c r="F48" s="32" t="s">
        <v>260</v>
      </c>
      <c r="G48" s="83">
        <f>SUM(H48:S48)</f>
        <v>6</v>
      </c>
      <c r="H48" s="124"/>
      <c r="I48" s="125"/>
      <c r="J48" s="122"/>
      <c r="K48" s="122">
        <v>1</v>
      </c>
      <c r="L48" s="122"/>
      <c r="M48" s="122"/>
      <c r="N48" s="122">
        <v>2</v>
      </c>
      <c r="O48" s="122"/>
      <c r="P48" s="122"/>
      <c r="Q48" s="123"/>
      <c r="R48" s="148">
        <v>2</v>
      </c>
      <c r="S48" s="152">
        <v>1</v>
      </c>
    </row>
    <row r="49" spans="1:19" ht="15" customHeight="1">
      <c r="A49" s="44" t="s">
        <v>140</v>
      </c>
      <c r="B49" s="26" t="s">
        <v>141</v>
      </c>
      <c r="C49" s="26"/>
      <c r="D49" s="31" t="s">
        <v>296</v>
      </c>
      <c r="E49" s="32" t="s">
        <v>259</v>
      </c>
      <c r="F49" s="32" t="s">
        <v>260</v>
      </c>
      <c r="G49" s="83">
        <f>SUM(H49:S49)</f>
        <v>15</v>
      </c>
      <c r="H49" s="120"/>
      <c r="I49" s="121"/>
      <c r="J49" s="122"/>
      <c r="K49" s="122"/>
      <c r="L49" s="122"/>
      <c r="M49" s="122"/>
      <c r="N49" s="122"/>
      <c r="O49" s="122"/>
      <c r="P49" s="122"/>
      <c r="Q49" s="123"/>
      <c r="R49" s="147"/>
      <c r="S49" s="151">
        <v>15</v>
      </c>
    </row>
    <row r="50" spans="1:19" ht="15" customHeight="1">
      <c r="A50" s="44"/>
      <c r="B50" s="173" t="s">
        <v>143</v>
      </c>
      <c r="C50" s="184">
        <v>6</v>
      </c>
      <c r="D50" s="26"/>
      <c r="E50" s="26"/>
      <c r="F50" s="26"/>
      <c r="G50" s="79">
        <f>SUM(G51:G52)</f>
        <v>30</v>
      </c>
      <c r="H50" s="120"/>
      <c r="I50" s="121"/>
      <c r="J50" s="122"/>
      <c r="K50" s="122"/>
      <c r="L50" s="122"/>
      <c r="M50" s="122"/>
      <c r="N50" s="122"/>
      <c r="O50" s="122"/>
      <c r="P50" s="122"/>
      <c r="Q50" s="123"/>
      <c r="R50" s="147">
        <v>18</v>
      </c>
      <c r="S50" s="151"/>
    </row>
    <row r="51" spans="1:19" ht="15" customHeight="1">
      <c r="A51" s="44" t="s">
        <v>142</v>
      </c>
      <c r="B51" s="174"/>
      <c r="C51" s="185"/>
      <c r="D51" s="60" t="s">
        <v>286</v>
      </c>
      <c r="E51" s="60" t="s">
        <v>287</v>
      </c>
      <c r="F51" s="60" t="s">
        <v>288</v>
      </c>
      <c r="G51" s="83">
        <f t="shared" si="1"/>
        <v>18</v>
      </c>
      <c r="H51" s="120"/>
      <c r="I51" s="121"/>
      <c r="J51" s="122"/>
      <c r="K51" s="122"/>
      <c r="L51" s="122"/>
      <c r="M51" s="122"/>
      <c r="N51" s="122"/>
      <c r="O51" s="122"/>
      <c r="P51" s="122"/>
      <c r="Q51" s="123"/>
      <c r="R51" s="148">
        <v>18</v>
      </c>
      <c r="S51" s="152"/>
    </row>
    <row r="52" spans="1:19" ht="15" customHeight="1">
      <c r="A52" s="44"/>
      <c r="B52" s="141"/>
      <c r="C52" s="142"/>
      <c r="D52" s="60" t="s">
        <v>295</v>
      </c>
      <c r="E52" s="12" t="s">
        <v>97</v>
      </c>
      <c r="F52" s="12" t="s">
        <v>5</v>
      </c>
      <c r="G52" s="83">
        <v>12</v>
      </c>
      <c r="H52" s="120"/>
      <c r="I52" s="121"/>
      <c r="J52" s="122"/>
      <c r="K52" s="122"/>
      <c r="L52" s="122"/>
      <c r="M52" s="122"/>
      <c r="N52" s="122"/>
      <c r="O52" s="122"/>
      <c r="P52" s="122"/>
      <c r="Q52" s="123"/>
      <c r="R52" s="148"/>
      <c r="S52" s="152">
        <v>12</v>
      </c>
    </row>
    <row r="53" spans="1:19" ht="15" customHeight="1">
      <c r="A53" s="44" t="s">
        <v>144</v>
      </c>
      <c r="B53" s="96" t="s">
        <v>21</v>
      </c>
      <c r="C53" s="96">
        <v>7</v>
      </c>
      <c r="D53" s="26"/>
      <c r="E53" s="26"/>
      <c r="F53" s="26"/>
      <c r="G53" s="83">
        <f t="shared" si="1"/>
        <v>0</v>
      </c>
      <c r="H53" s="80"/>
      <c r="I53" s="77"/>
      <c r="J53" s="82"/>
      <c r="K53" s="82"/>
      <c r="L53" s="82"/>
      <c r="M53" s="82"/>
      <c r="N53" s="82"/>
      <c r="O53" s="82"/>
      <c r="P53" s="82"/>
      <c r="Q53" s="73"/>
      <c r="R53" s="145"/>
      <c r="S53" s="86"/>
    </row>
    <row r="54" spans="1:19" ht="15" customHeight="1">
      <c r="A54" s="44" t="s">
        <v>145</v>
      </c>
      <c r="B54" s="30" t="s">
        <v>146</v>
      </c>
      <c r="C54" s="30"/>
      <c r="D54" s="25"/>
      <c r="E54" s="25"/>
      <c r="F54" s="25"/>
      <c r="G54" s="79">
        <v>29</v>
      </c>
      <c r="H54" s="80"/>
      <c r="I54" s="77"/>
      <c r="J54" s="82"/>
      <c r="K54" s="82"/>
      <c r="L54" s="82"/>
      <c r="M54" s="82"/>
      <c r="N54" s="82"/>
      <c r="O54" s="82"/>
      <c r="P54" s="82"/>
      <c r="Q54" s="73"/>
      <c r="R54" s="145"/>
      <c r="S54" s="86"/>
    </row>
    <row r="55" spans="1:19" ht="15" customHeight="1">
      <c r="A55" s="44"/>
      <c r="B55" s="30"/>
      <c r="C55" s="30"/>
      <c r="D55" s="60" t="s">
        <v>297</v>
      </c>
      <c r="E55" s="32" t="s">
        <v>287</v>
      </c>
      <c r="F55" s="32" t="s">
        <v>88</v>
      </c>
      <c r="G55" s="83">
        <v>20</v>
      </c>
      <c r="H55" s="80"/>
      <c r="I55" s="77"/>
      <c r="J55" s="82"/>
      <c r="K55" s="82"/>
      <c r="L55" s="82"/>
      <c r="M55" s="82"/>
      <c r="N55" s="82"/>
      <c r="O55" s="82"/>
      <c r="P55" s="82"/>
      <c r="Q55" s="73"/>
      <c r="R55" s="145"/>
      <c r="S55" s="86"/>
    </row>
    <row r="56" spans="1:19" ht="15" customHeight="1">
      <c r="A56" s="44"/>
      <c r="B56" s="103"/>
      <c r="C56" s="103"/>
      <c r="D56" s="60" t="s">
        <v>298</v>
      </c>
      <c r="E56" s="32" t="s">
        <v>287</v>
      </c>
      <c r="F56" s="32" t="s">
        <v>88</v>
      </c>
      <c r="G56" s="83">
        <v>9</v>
      </c>
      <c r="H56" s="80"/>
      <c r="I56" s="77"/>
      <c r="J56" s="82"/>
      <c r="K56" s="82"/>
      <c r="L56" s="82"/>
      <c r="M56" s="82"/>
      <c r="N56" s="82"/>
      <c r="O56" s="82"/>
      <c r="P56" s="82"/>
      <c r="Q56" s="73"/>
      <c r="R56" s="145"/>
      <c r="S56" s="86"/>
    </row>
    <row r="57" spans="1:19" ht="15" customHeight="1">
      <c r="A57" s="44"/>
      <c r="B57" s="26"/>
      <c r="C57" s="26"/>
      <c r="D57" s="26"/>
      <c r="E57" s="26"/>
      <c r="F57" s="26"/>
      <c r="G57" s="83"/>
      <c r="H57" s="80"/>
      <c r="I57" s="77"/>
      <c r="J57" s="82"/>
      <c r="K57" s="82"/>
      <c r="L57" s="82"/>
      <c r="M57" s="82"/>
      <c r="N57" s="82"/>
      <c r="O57" s="82"/>
      <c r="P57" s="82"/>
      <c r="Q57" s="73"/>
      <c r="R57" s="145"/>
      <c r="S57" s="86"/>
    </row>
    <row r="58" spans="1:19" ht="15" customHeight="1">
      <c r="A58" s="44" t="s">
        <v>147</v>
      </c>
      <c r="B58" s="26" t="s">
        <v>3</v>
      </c>
      <c r="C58" s="26"/>
      <c r="D58" s="26"/>
      <c r="E58" s="26"/>
      <c r="F58" s="26"/>
      <c r="G58" s="83">
        <f t="shared" si="1"/>
        <v>0</v>
      </c>
      <c r="H58" s="80"/>
      <c r="I58" s="77"/>
      <c r="J58" s="82"/>
      <c r="K58" s="82"/>
      <c r="L58" s="82"/>
      <c r="M58" s="82"/>
      <c r="N58" s="82"/>
      <c r="O58" s="82"/>
      <c r="P58" s="82"/>
      <c r="Q58" s="73"/>
      <c r="R58" s="145"/>
      <c r="S58" s="86"/>
    </row>
    <row r="59" spans="1:19" ht="15" customHeight="1">
      <c r="A59" s="171" t="s">
        <v>148</v>
      </c>
      <c r="B59" s="181" t="s">
        <v>7</v>
      </c>
      <c r="C59" s="186">
        <v>15</v>
      </c>
      <c r="D59" s="60"/>
      <c r="E59" s="41"/>
      <c r="F59" s="41"/>
      <c r="G59" s="79">
        <f t="shared" si="1"/>
        <v>73</v>
      </c>
      <c r="H59" s="80"/>
      <c r="I59" s="77"/>
      <c r="J59" s="82"/>
      <c r="K59" s="82"/>
      <c r="L59" s="82"/>
      <c r="M59" s="82"/>
      <c r="N59" s="73">
        <v>12</v>
      </c>
      <c r="O59" s="73"/>
      <c r="P59" s="73">
        <v>28</v>
      </c>
      <c r="Q59" s="73">
        <v>5</v>
      </c>
      <c r="R59" s="145">
        <v>28</v>
      </c>
      <c r="S59" s="86"/>
    </row>
    <row r="60" spans="1:19" ht="15" customHeight="1">
      <c r="A60" s="175"/>
      <c r="B60" s="182"/>
      <c r="C60" s="187"/>
      <c r="D60" s="41" t="s">
        <v>273</v>
      </c>
      <c r="E60" s="40" t="s">
        <v>98</v>
      </c>
      <c r="F60" s="41" t="s">
        <v>68</v>
      </c>
      <c r="G60" s="83">
        <f t="shared" si="1"/>
        <v>56</v>
      </c>
      <c r="H60" s="80"/>
      <c r="I60" s="77"/>
      <c r="J60" s="82"/>
      <c r="K60" s="82"/>
      <c r="L60" s="82"/>
      <c r="M60" s="82"/>
      <c r="N60" s="73"/>
      <c r="O60" s="73"/>
      <c r="P60" s="82">
        <v>28</v>
      </c>
      <c r="Q60" s="73"/>
      <c r="R60" s="146">
        <v>28</v>
      </c>
      <c r="S60" s="95"/>
    </row>
    <row r="61" spans="1:19" ht="15" customHeight="1">
      <c r="A61" s="172"/>
      <c r="B61" s="183"/>
      <c r="C61" s="188"/>
      <c r="D61" s="12" t="s">
        <v>268</v>
      </c>
      <c r="E61" s="6" t="s">
        <v>97</v>
      </c>
      <c r="F61" s="12" t="s">
        <v>5</v>
      </c>
      <c r="G61" s="83">
        <f t="shared" si="1"/>
        <v>17</v>
      </c>
      <c r="H61" s="80"/>
      <c r="I61" s="77"/>
      <c r="J61" s="82"/>
      <c r="K61" s="82"/>
      <c r="L61" s="82"/>
      <c r="M61" s="82"/>
      <c r="N61" s="82">
        <v>12</v>
      </c>
      <c r="O61" s="82"/>
      <c r="P61" s="82"/>
      <c r="Q61" s="82">
        <v>5</v>
      </c>
      <c r="R61" s="146"/>
      <c r="S61" s="95"/>
    </row>
    <row r="62" spans="1:19" ht="15" customHeight="1">
      <c r="A62" s="44" t="s">
        <v>149</v>
      </c>
      <c r="B62" s="26" t="s">
        <v>150</v>
      </c>
      <c r="C62" s="26"/>
      <c r="D62" s="26"/>
      <c r="E62" s="26"/>
      <c r="F62" s="26"/>
      <c r="G62" s="83">
        <f t="shared" si="1"/>
        <v>0</v>
      </c>
      <c r="H62" s="80"/>
      <c r="I62" s="77"/>
      <c r="J62" s="82"/>
      <c r="K62" s="82"/>
      <c r="L62" s="82"/>
      <c r="M62" s="82"/>
      <c r="N62" s="82"/>
      <c r="O62" s="82"/>
      <c r="P62" s="82"/>
      <c r="Q62" s="73"/>
      <c r="R62" s="145"/>
      <c r="S62" s="86"/>
    </row>
    <row r="63" spans="1:19" ht="15" customHeight="1">
      <c r="A63" s="44" t="s">
        <v>151</v>
      </c>
      <c r="B63" s="26" t="s">
        <v>152</v>
      </c>
      <c r="C63" s="26"/>
      <c r="D63" s="26"/>
      <c r="E63" s="26"/>
      <c r="F63" s="26"/>
      <c r="G63" s="83">
        <f t="shared" si="1"/>
        <v>0</v>
      </c>
      <c r="H63" s="80"/>
      <c r="I63" s="77"/>
      <c r="J63" s="82"/>
      <c r="K63" s="82"/>
      <c r="L63" s="82"/>
      <c r="M63" s="82"/>
      <c r="N63" s="82"/>
      <c r="O63" s="82"/>
      <c r="P63" s="82"/>
      <c r="Q63" s="73"/>
      <c r="R63" s="145"/>
      <c r="S63" s="86"/>
    </row>
    <row r="64" spans="1:19" ht="15" customHeight="1">
      <c r="A64" s="171" t="s">
        <v>153</v>
      </c>
      <c r="B64" s="173" t="s">
        <v>154</v>
      </c>
      <c r="C64" s="186">
        <v>8</v>
      </c>
      <c r="D64" s="41"/>
      <c r="E64" s="40"/>
      <c r="F64" s="41"/>
      <c r="G64" s="79">
        <f t="shared" si="1"/>
        <v>27</v>
      </c>
      <c r="H64" s="80"/>
      <c r="I64" s="77"/>
      <c r="J64" s="82"/>
      <c r="K64" s="82"/>
      <c r="L64" s="73">
        <v>27</v>
      </c>
      <c r="M64" s="73"/>
      <c r="N64" s="73"/>
      <c r="O64" s="73"/>
      <c r="P64" s="73"/>
      <c r="Q64" s="73"/>
      <c r="R64" s="145"/>
      <c r="S64" s="86"/>
    </row>
    <row r="65" spans="1:19" ht="15" customHeight="1">
      <c r="A65" s="172"/>
      <c r="B65" s="174"/>
      <c r="C65" s="188"/>
      <c r="D65" s="12" t="s">
        <v>261</v>
      </c>
      <c r="E65" s="6" t="s">
        <v>98</v>
      </c>
      <c r="F65" s="12" t="s">
        <v>68</v>
      </c>
      <c r="G65" s="83">
        <f t="shared" si="1"/>
        <v>27</v>
      </c>
      <c r="H65" s="85"/>
      <c r="I65" s="84"/>
      <c r="J65" s="82"/>
      <c r="K65" s="82"/>
      <c r="L65" s="82">
        <v>27</v>
      </c>
      <c r="M65" s="82"/>
      <c r="N65" s="82"/>
      <c r="O65" s="82"/>
      <c r="P65" s="82"/>
      <c r="Q65" s="73"/>
      <c r="R65" s="145"/>
      <c r="S65" s="86"/>
    </row>
    <row r="66" spans="1:19" ht="15" customHeight="1">
      <c r="A66" s="44" t="s">
        <v>155</v>
      </c>
      <c r="B66" s="26" t="s">
        <v>156</v>
      </c>
      <c r="C66" s="26"/>
      <c r="D66" s="26"/>
      <c r="E66" s="26"/>
      <c r="F66" s="26"/>
      <c r="G66" s="83">
        <f t="shared" si="1"/>
        <v>0</v>
      </c>
      <c r="H66" s="80"/>
      <c r="I66" s="77"/>
      <c r="J66" s="82"/>
      <c r="K66" s="82"/>
      <c r="L66" s="82"/>
      <c r="M66" s="82"/>
      <c r="N66" s="82"/>
      <c r="O66" s="82"/>
      <c r="P66" s="82"/>
      <c r="Q66" s="73"/>
      <c r="R66" s="145"/>
      <c r="S66" s="86"/>
    </row>
    <row r="67" spans="1:19" ht="15" customHeight="1">
      <c r="A67" s="102" t="s">
        <v>157</v>
      </c>
      <c r="B67" s="103" t="s">
        <v>158</v>
      </c>
      <c r="C67" s="103"/>
      <c r="D67" s="26"/>
      <c r="E67" s="26"/>
      <c r="F67" s="26"/>
      <c r="G67" s="83">
        <f t="shared" si="1"/>
        <v>0</v>
      </c>
      <c r="H67" s="80"/>
      <c r="I67" s="77"/>
      <c r="J67" s="82"/>
      <c r="K67" s="82"/>
      <c r="L67" s="82"/>
      <c r="M67" s="82"/>
      <c r="N67" s="82"/>
      <c r="O67" s="82"/>
      <c r="P67" s="82"/>
      <c r="Q67" s="73"/>
      <c r="R67" s="145"/>
      <c r="S67" s="86"/>
    </row>
    <row r="68" spans="1:19" ht="15" customHeight="1">
      <c r="A68" s="175" t="s">
        <v>159</v>
      </c>
      <c r="B68" s="173" t="s">
        <v>160</v>
      </c>
      <c r="C68" s="186">
        <v>9</v>
      </c>
      <c r="D68" s="41"/>
      <c r="E68" s="40"/>
      <c r="F68" s="109"/>
      <c r="G68" s="79">
        <f t="shared" si="1"/>
        <v>28</v>
      </c>
      <c r="H68" s="80"/>
      <c r="I68" s="77"/>
      <c r="J68" s="82"/>
      <c r="K68" s="82"/>
      <c r="L68" s="82"/>
      <c r="M68" s="82"/>
      <c r="N68" s="82"/>
      <c r="O68" s="82"/>
      <c r="P68" s="82"/>
      <c r="Q68" s="73">
        <v>28</v>
      </c>
      <c r="R68" s="145"/>
      <c r="S68" s="86"/>
    </row>
    <row r="69" spans="1:19" ht="15" customHeight="1">
      <c r="A69" s="172"/>
      <c r="B69" s="174"/>
      <c r="C69" s="188"/>
      <c r="D69" s="111" t="s">
        <v>279</v>
      </c>
      <c r="E69" s="110" t="s">
        <v>98</v>
      </c>
      <c r="F69" s="112" t="s">
        <v>68</v>
      </c>
      <c r="G69" s="83">
        <f t="shared" si="1"/>
        <v>28</v>
      </c>
      <c r="H69" s="80"/>
      <c r="I69" s="77"/>
      <c r="J69" s="82"/>
      <c r="K69" s="82"/>
      <c r="L69" s="82"/>
      <c r="M69" s="82"/>
      <c r="N69" s="82"/>
      <c r="O69" s="82"/>
      <c r="P69" s="82"/>
      <c r="Q69" s="82">
        <v>28</v>
      </c>
      <c r="R69" s="146"/>
      <c r="S69" s="95"/>
    </row>
    <row r="70" spans="1:19" ht="15" customHeight="1" thickBot="1">
      <c r="A70" s="97" t="s">
        <v>161</v>
      </c>
      <c r="B70" s="98" t="s">
        <v>162</v>
      </c>
      <c r="C70" s="98"/>
      <c r="D70" s="98"/>
      <c r="E70" s="98"/>
      <c r="F70" s="104"/>
      <c r="G70" s="83">
        <f t="shared" si="1"/>
        <v>0</v>
      </c>
      <c r="H70" s="99"/>
      <c r="I70" s="100"/>
      <c r="J70" s="101"/>
      <c r="K70" s="101"/>
      <c r="L70" s="101"/>
      <c r="M70" s="101"/>
      <c r="N70" s="101"/>
      <c r="O70" s="101"/>
      <c r="P70" s="101"/>
      <c r="Q70" s="101"/>
      <c r="R70" s="149"/>
      <c r="S70" s="153"/>
    </row>
    <row r="71" spans="1:18" s="23" customFormat="1" ht="19.5" customHeight="1">
      <c r="A71" s="113" t="s">
        <v>281</v>
      </c>
      <c r="B71" s="114"/>
      <c r="C71" s="114"/>
      <c r="D71" s="114"/>
      <c r="E71" s="114"/>
      <c r="F71" s="114"/>
      <c r="G71" s="115"/>
      <c r="H71" s="116"/>
      <c r="I71" s="116"/>
      <c r="J71" s="117"/>
      <c r="K71" s="118"/>
      <c r="L71" s="118"/>
      <c r="M71" s="118"/>
      <c r="N71" s="118"/>
      <c r="O71" s="118"/>
      <c r="P71" s="118"/>
      <c r="Q71" s="126"/>
      <c r="R71" s="126"/>
    </row>
    <row r="72" spans="1:18" s="23" customFormat="1" ht="19.5" customHeight="1" thickBot="1">
      <c r="A72" s="119" t="s">
        <v>282</v>
      </c>
      <c r="B72" s="22"/>
      <c r="C72" s="22"/>
      <c r="D72" s="22"/>
      <c r="E72" s="22"/>
      <c r="F72" s="22"/>
      <c r="G72" s="37"/>
      <c r="H72" s="42"/>
      <c r="I72" s="42"/>
      <c r="J72" s="51"/>
      <c r="Q72" s="72"/>
      <c r="R72" s="72"/>
    </row>
    <row r="73" spans="1:19" ht="21.75" customHeight="1">
      <c r="A73" s="167" t="s">
        <v>99</v>
      </c>
      <c r="B73" s="168"/>
      <c r="C73" s="65" t="s">
        <v>239</v>
      </c>
      <c r="D73" s="65" t="s">
        <v>240</v>
      </c>
      <c r="E73" s="65" t="s">
        <v>241</v>
      </c>
      <c r="F73" s="65" t="s">
        <v>242</v>
      </c>
      <c r="G73" s="65" t="s">
        <v>255</v>
      </c>
      <c r="H73" s="191" t="s">
        <v>254</v>
      </c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2"/>
    </row>
    <row r="74" spans="1:19" ht="21.75" customHeight="1" thickBot="1">
      <c r="A74" s="169"/>
      <c r="B74" s="170"/>
      <c r="C74" s="66" t="s">
        <v>243</v>
      </c>
      <c r="D74" s="66" t="s">
        <v>253</v>
      </c>
      <c r="E74" s="66" t="s">
        <v>245</v>
      </c>
      <c r="F74" s="66" t="s">
        <v>246</v>
      </c>
      <c r="G74" s="66" t="s">
        <v>256</v>
      </c>
      <c r="H74" s="67">
        <v>2012</v>
      </c>
      <c r="I74" s="67">
        <v>2013</v>
      </c>
      <c r="J74" s="67">
        <v>2014</v>
      </c>
      <c r="K74" s="67">
        <v>2015</v>
      </c>
      <c r="L74" s="67">
        <v>2016</v>
      </c>
      <c r="M74" s="67">
        <v>2017</v>
      </c>
      <c r="N74" s="67">
        <v>2018</v>
      </c>
      <c r="O74" s="67">
        <v>2019</v>
      </c>
      <c r="P74" s="67">
        <v>2020</v>
      </c>
      <c r="Q74" s="67">
        <v>2021</v>
      </c>
      <c r="R74" s="67">
        <v>2022</v>
      </c>
      <c r="S74" s="94">
        <v>2023</v>
      </c>
    </row>
    <row r="75" spans="1:19" ht="15" customHeight="1">
      <c r="A75" s="102" t="s">
        <v>163</v>
      </c>
      <c r="B75" s="103" t="s">
        <v>164</v>
      </c>
      <c r="C75" s="103"/>
      <c r="D75" s="103"/>
      <c r="E75" s="103"/>
      <c r="F75" s="103"/>
      <c r="G75" s="133">
        <f>SUM(H75:R75)</f>
        <v>0</v>
      </c>
      <c r="H75" s="131"/>
      <c r="I75" s="131"/>
      <c r="J75" s="132"/>
      <c r="K75" s="132"/>
      <c r="L75" s="132"/>
      <c r="M75" s="132"/>
      <c r="N75" s="132"/>
      <c r="O75" s="132"/>
      <c r="P75" s="132"/>
      <c r="Q75" s="154"/>
      <c r="R75" s="160"/>
      <c r="S75" s="158"/>
    </row>
    <row r="76" spans="1:19" ht="15" customHeight="1">
      <c r="A76" s="44" t="s">
        <v>165</v>
      </c>
      <c r="B76" s="26" t="s">
        <v>42</v>
      </c>
      <c r="C76" s="26"/>
      <c r="D76" s="26"/>
      <c r="E76" s="26"/>
      <c r="F76" s="26"/>
      <c r="G76" s="133">
        <f aca="true" t="shared" si="2" ref="G76:G123">SUM(H76:R76)</f>
        <v>0</v>
      </c>
      <c r="H76" s="80"/>
      <c r="I76" s="77"/>
      <c r="J76" s="82"/>
      <c r="K76" s="82"/>
      <c r="L76" s="82"/>
      <c r="M76" s="82"/>
      <c r="N76" s="82"/>
      <c r="O76" s="82"/>
      <c r="P76" s="82"/>
      <c r="Q76" s="155"/>
      <c r="R76" s="73"/>
      <c r="S76" s="136"/>
    </row>
    <row r="77" spans="1:19" ht="15" customHeight="1">
      <c r="A77" s="44" t="s">
        <v>166</v>
      </c>
      <c r="B77" s="26" t="s">
        <v>167</v>
      </c>
      <c r="C77" s="26"/>
      <c r="D77" s="26"/>
      <c r="E77" s="26"/>
      <c r="F77" s="26"/>
      <c r="G77" s="133">
        <f t="shared" si="2"/>
        <v>0</v>
      </c>
      <c r="H77" s="80"/>
      <c r="I77" s="77"/>
      <c r="J77" s="82"/>
      <c r="K77" s="82"/>
      <c r="L77" s="82"/>
      <c r="M77" s="82"/>
      <c r="N77" s="82"/>
      <c r="O77" s="82"/>
      <c r="P77" s="82"/>
      <c r="Q77" s="155"/>
      <c r="R77" s="73"/>
      <c r="S77" s="136"/>
    </row>
    <row r="78" spans="1:19" ht="15" customHeight="1">
      <c r="A78" s="44" t="s">
        <v>168</v>
      </c>
      <c r="B78" s="26" t="s">
        <v>169</v>
      </c>
      <c r="C78" s="26"/>
      <c r="D78" s="26"/>
      <c r="E78" s="26"/>
      <c r="F78" s="26"/>
      <c r="G78" s="133">
        <f t="shared" si="2"/>
        <v>0</v>
      </c>
      <c r="H78" s="80"/>
      <c r="I78" s="77"/>
      <c r="J78" s="82"/>
      <c r="K78" s="82"/>
      <c r="L78" s="82"/>
      <c r="M78" s="82"/>
      <c r="N78" s="82"/>
      <c r="O78" s="82"/>
      <c r="P78" s="82"/>
      <c r="Q78" s="155"/>
      <c r="R78" s="73"/>
      <c r="S78" s="136"/>
    </row>
    <row r="79" spans="1:19" ht="15" customHeight="1">
      <c r="A79" s="44" t="s">
        <v>170</v>
      </c>
      <c r="B79" s="26" t="s">
        <v>171</v>
      </c>
      <c r="C79" s="26"/>
      <c r="D79" s="26"/>
      <c r="E79" s="26"/>
      <c r="F79" s="26"/>
      <c r="G79" s="133">
        <f t="shared" si="2"/>
        <v>0</v>
      </c>
      <c r="H79" s="80"/>
      <c r="I79" s="77"/>
      <c r="J79" s="82"/>
      <c r="K79" s="82"/>
      <c r="L79" s="82"/>
      <c r="M79" s="82"/>
      <c r="N79" s="82"/>
      <c r="O79" s="82"/>
      <c r="P79" s="82"/>
      <c r="Q79" s="155"/>
      <c r="R79" s="73"/>
      <c r="S79" s="136"/>
    </row>
    <row r="80" spans="1:19" ht="15" customHeight="1">
      <c r="A80" s="44" t="s">
        <v>172</v>
      </c>
      <c r="B80" s="26" t="s">
        <v>173</v>
      </c>
      <c r="C80" s="26"/>
      <c r="D80" s="26"/>
      <c r="E80" s="26"/>
      <c r="F80" s="26"/>
      <c r="G80" s="133">
        <f t="shared" si="2"/>
        <v>0</v>
      </c>
      <c r="H80" s="80"/>
      <c r="I80" s="77"/>
      <c r="J80" s="82"/>
      <c r="K80" s="82"/>
      <c r="L80" s="82"/>
      <c r="M80" s="82"/>
      <c r="N80" s="82"/>
      <c r="O80" s="82"/>
      <c r="P80" s="82"/>
      <c r="Q80" s="155"/>
      <c r="R80" s="73"/>
      <c r="S80" s="136"/>
    </row>
    <row r="81" spans="1:19" ht="15" customHeight="1">
      <c r="A81" s="44" t="s">
        <v>174</v>
      </c>
      <c r="B81" s="26" t="s">
        <v>175</v>
      </c>
      <c r="C81" s="26"/>
      <c r="D81" s="26"/>
      <c r="E81" s="26"/>
      <c r="F81" s="26"/>
      <c r="G81" s="133">
        <f t="shared" si="2"/>
        <v>0</v>
      </c>
      <c r="H81" s="80"/>
      <c r="I81" s="77"/>
      <c r="J81" s="82"/>
      <c r="K81" s="82"/>
      <c r="L81" s="82"/>
      <c r="M81" s="82"/>
      <c r="N81" s="82"/>
      <c r="O81" s="82"/>
      <c r="P81" s="82"/>
      <c r="Q81" s="155"/>
      <c r="R81" s="73"/>
      <c r="S81" s="136"/>
    </row>
    <row r="82" spans="1:19" ht="15" customHeight="1">
      <c r="A82" s="44" t="s">
        <v>176</v>
      </c>
      <c r="B82" s="26" t="s">
        <v>45</v>
      </c>
      <c r="C82" s="26"/>
      <c r="D82" s="26"/>
      <c r="E82" s="26"/>
      <c r="F82" s="26"/>
      <c r="G82" s="133">
        <f t="shared" si="2"/>
        <v>0</v>
      </c>
      <c r="H82" s="80"/>
      <c r="I82" s="77"/>
      <c r="J82" s="82"/>
      <c r="K82" s="82"/>
      <c r="L82" s="82"/>
      <c r="M82" s="82"/>
      <c r="N82" s="82"/>
      <c r="O82" s="82"/>
      <c r="P82" s="82"/>
      <c r="Q82" s="155"/>
      <c r="R82" s="73"/>
      <c r="S82" s="136"/>
    </row>
    <row r="83" spans="1:19" ht="15" customHeight="1">
      <c r="A83" s="171" t="s">
        <v>177</v>
      </c>
      <c r="B83" s="173" t="s">
        <v>64</v>
      </c>
      <c r="C83" s="189">
        <v>11</v>
      </c>
      <c r="D83" s="26"/>
      <c r="E83" s="26"/>
      <c r="F83" s="26"/>
      <c r="G83" s="133">
        <f t="shared" si="2"/>
        <v>19</v>
      </c>
      <c r="H83" s="80">
        <v>7</v>
      </c>
      <c r="I83" s="77">
        <v>2</v>
      </c>
      <c r="J83" s="82"/>
      <c r="K83" s="73">
        <v>3</v>
      </c>
      <c r="L83" s="73"/>
      <c r="M83" s="73">
        <v>7</v>
      </c>
      <c r="N83" s="73"/>
      <c r="O83" s="73"/>
      <c r="P83" s="73"/>
      <c r="Q83" s="155"/>
      <c r="R83" s="73"/>
      <c r="S83" s="136"/>
    </row>
    <row r="84" spans="1:19" ht="15" customHeight="1">
      <c r="A84" s="172"/>
      <c r="B84" s="174"/>
      <c r="C84" s="190"/>
      <c r="D84" s="40" t="s">
        <v>65</v>
      </c>
      <c r="E84" s="41" t="s">
        <v>97</v>
      </c>
      <c r="F84" s="41" t="s">
        <v>5</v>
      </c>
      <c r="G84" s="139">
        <f t="shared" si="2"/>
        <v>19</v>
      </c>
      <c r="H84" s="84">
        <v>7</v>
      </c>
      <c r="I84" s="84">
        <v>2</v>
      </c>
      <c r="J84" s="82"/>
      <c r="K84" s="82">
        <v>3</v>
      </c>
      <c r="L84" s="82"/>
      <c r="M84" s="82">
        <v>7</v>
      </c>
      <c r="N84" s="82"/>
      <c r="O84" s="82"/>
      <c r="P84" s="82"/>
      <c r="Q84" s="155"/>
      <c r="R84" s="73"/>
      <c r="S84" s="136"/>
    </row>
    <row r="85" spans="1:19" ht="15" customHeight="1">
      <c r="A85" s="44" t="s">
        <v>178</v>
      </c>
      <c r="B85" s="26" t="s">
        <v>33</v>
      </c>
      <c r="C85" s="26"/>
      <c r="D85" s="26"/>
      <c r="E85" s="26"/>
      <c r="F85" s="26"/>
      <c r="G85" s="133">
        <f t="shared" si="2"/>
        <v>0</v>
      </c>
      <c r="H85" s="80"/>
      <c r="I85" s="77"/>
      <c r="J85" s="82"/>
      <c r="K85" s="82"/>
      <c r="L85" s="82"/>
      <c r="M85" s="82"/>
      <c r="N85" s="82"/>
      <c r="O85" s="82"/>
      <c r="P85" s="82"/>
      <c r="Q85" s="155"/>
      <c r="R85" s="73"/>
      <c r="S85" s="136"/>
    </row>
    <row r="86" spans="1:19" ht="15" customHeight="1">
      <c r="A86" s="193" t="s">
        <v>290</v>
      </c>
      <c r="B86" s="181"/>
      <c r="C86" s="179">
        <v>11</v>
      </c>
      <c r="D86" s="26"/>
      <c r="E86" s="26"/>
      <c r="F86" s="26"/>
      <c r="G86" s="133">
        <f t="shared" si="2"/>
        <v>12</v>
      </c>
      <c r="H86" s="80"/>
      <c r="I86" s="77"/>
      <c r="J86" s="82"/>
      <c r="K86" s="82"/>
      <c r="L86" s="82"/>
      <c r="M86" s="82"/>
      <c r="N86" s="82"/>
      <c r="O86" s="82"/>
      <c r="P86" s="82"/>
      <c r="Q86" s="155"/>
      <c r="R86" s="73">
        <v>12</v>
      </c>
      <c r="S86" s="136"/>
    </row>
    <row r="87" spans="1:19" ht="15" customHeight="1">
      <c r="A87" s="194"/>
      <c r="B87" s="182"/>
      <c r="C87" s="196"/>
      <c r="D87" s="60" t="s">
        <v>285</v>
      </c>
      <c r="E87" s="41" t="s">
        <v>97</v>
      </c>
      <c r="F87" s="41" t="s">
        <v>5</v>
      </c>
      <c r="G87" s="139">
        <f>SUM(H87:S87)</f>
        <v>12</v>
      </c>
      <c r="H87" s="80"/>
      <c r="I87" s="77"/>
      <c r="J87" s="82"/>
      <c r="K87" s="82"/>
      <c r="L87" s="82"/>
      <c r="M87" s="82"/>
      <c r="N87" s="82"/>
      <c r="O87" s="82"/>
      <c r="P87" s="82"/>
      <c r="Q87" s="155"/>
      <c r="R87" s="82">
        <v>8</v>
      </c>
      <c r="S87" s="137">
        <v>4</v>
      </c>
    </row>
    <row r="88" spans="1:19" ht="15" customHeight="1">
      <c r="A88" s="195"/>
      <c r="B88" s="183"/>
      <c r="C88" s="180"/>
      <c r="D88" s="60" t="s">
        <v>291</v>
      </c>
      <c r="E88" s="41" t="s">
        <v>287</v>
      </c>
      <c r="F88" s="41" t="s">
        <v>88</v>
      </c>
      <c r="G88" s="139">
        <f t="shared" si="2"/>
        <v>4</v>
      </c>
      <c r="H88" s="80"/>
      <c r="I88" s="77"/>
      <c r="J88" s="82"/>
      <c r="K88" s="82"/>
      <c r="L88" s="82"/>
      <c r="M88" s="82"/>
      <c r="N88" s="82"/>
      <c r="O88" s="82"/>
      <c r="P88" s="82"/>
      <c r="Q88" s="155"/>
      <c r="R88" s="82">
        <v>4</v>
      </c>
      <c r="S88" s="137"/>
    </row>
    <row r="89" spans="1:19" ht="15" customHeight="1">
      <c r="A89" s="44" t="s">
        <v>179</v>
      </c>
      <c r="B89" s="26" t="s">
        <v>180</v>
      </c>
      <c r="C89" s="26"/>
      <c r="D89" s="26"/>
      <c r="E89" s="26"/>
      <c r="F89" s="26"/>
      <c r="G89" s="133">
        <f t="shared" si="2"/>
        <v>0</v>
      </c>
      <c r="H89" s="80"/>
      <c r="I89" s="77"/>
      <c r="J89" s="82"/>
      <c r="K89" s="82"/>
      <c r="L89" s="82"/>
      <c r="M89" s="82"/>
      <c r="N89" s="82"/>
      <c r="O89" s="82"/>
      <c r="P89" s="82"/>
      <c r="Q89" s="155"/>
      <c r="R89" s="73"/>
      <c r="S89" s="136"/>
    </row>
    <row r="90" spans="1:19" ht="15" customHeight="1">
      <c r="A90" s="44" t="s">
        <v>181</v>
      </c>
      <c r="B90" s="26" t="s">
        <v>182</v>
      </c>
      <c r="C90" s="26"/>
      <c r="D90" s="26"/>
      <c r="E90" s="26"/>
      <c r="F90" s="26"/>
      <c r="G90" s="133">
        <f t="shared" si="2"/>
        <v>0</v>
      </c>
      <c r="H90" s="80"/>
      <c r="I90" s="77"/>
      <c r="J90" s="82"/>
      <c r="K90" s="82"/>
      <c r="L90" s="82"/>
      <c r="M90" s="82"/>
      <c r="N90" s="82"/>
      <c r="O90" s="82"/>
      <c r="P90" s="82"/>
      <c r="Q90" s="155"/>
      <c r="R90" s="73"/>
      <c r="S90" s="136"/>
    </row>
    <row r="91" spans="1:19" ht="15" customHeight="1">
      <c r="A91" s="44" t="s">
        <v>183</v>
      </c>
      <c r="B91" s="26" t="s">
        <v>184</v>
      </c>
      <c r="C91" s="26"/>
      <c r="D91" s="26"/>
      <c r="E91" s="26"/>
      <c r="F91" s="26"/>
      <c r="G91" s="133">
        <f t="shared" si="2"/>
        <v>0</v>
      </c>
      <c r="H91" s="80"/>
      <c r="I91" s="77"/>
      <c r="J91" s="82"/>
      <c r="K91" s="82"/>
      <c r="L91" s="82"/>
      <c r="M91" s="82"/>
      <c r="N91" s="82"/>
      <c r="O91" s="82"/>
      <c r="P91" s="82"/>
      <c r="Q91" s="155"/>
      <c r="R91" s="73"/>
      <c r="S91" s="136"/>
    </row>
    <row r="92" spans="1:19" ht="15" customHeight="1">
      <c r="A92" s="171" t="s">
        <v>185</v>
      </c>
      <c r="B92" s="173" t="s">
        <v>186</v>
      </c>
      <c r="C92" s="186">
        <v>12</v>
      </c>
      <c r="D92" s="26"/>
      <c r="E92" s="26"/>
      <c r="F92" s="26"/>
      <c r="G92" s="133">
        <f t="shared" si="2"/>
        <v>27</v>
      </c>
      <c r="H92" s="80"/>
      <c r="I92" s="77">
        <v>19</v>
      </c>
      <c r="J92" s="77">
        <v>6</v>
      </c>
      <c r="K92" s="77"/>
      <c r="L92" s="77"/>
      <c r="M92" s="77"/>
      <c r="N92" s="77">
        <v>2</v>
      </c>
      <c r="O92" s="77"/>
      <c r="P92" s="77"/>
      <c r="Q92" s="155"/>
      <c r="R92" s="73"/>
      <c r="S92" s="136"/>
    </row>
    <row r="93" spans="1:19" ht="15" customHeight="1">
      <c r="A93" s="172"/>
      <c r="B93" s="174"/>
      <c r="C93" s="188"/>
      <c r="D93" s="40" t="s">
        <v>248</v>
      </c>
      <c r="E93" s="41" t="s">
        <v>97</v>
      </c>
      <c r="F93" s="41" t="s">
        <v>5</v>
      </c>
      <c r="G93" s="139">
        <f t="shared" si="2"/>
        <v>27</v>
      </c>
      <c r="H93" s="85"/>
      <c r="I93" s="84">
        <v>19</v>
      </c>
      <c r="J93" s="84">
        <v>6</v>
      </c>
      <c r="K93" s="84"/>
      <c r="L93" s="84"/>
      <c r="M93" s="84"/>
      <c r="N93" s="84">
        <v>2</v>
      </c>
      <c r="O93" s="84"/>
      <c r="P93" s="84"/>
      <c r="Q93" s="155"/>
      <c r="R93" s="73"/>
      <c r="S93" s="136"/>
    </row>
    <row r="94" spans="1:19" ht="15" customHeight="1">
      <c r="A94" s="44" t="s">
        <v>187</v>
      </c>
      <c r="B94" s="26" t="s">
        <v>188</v>
      </c>
      <c r="C94" s="26"/>
      <c r="D94" s="26"/>
      <c r="E94" s="26"/>
      <c r="F94" s="26"/>
      <c r="G94" s="133">
        <f t="shared" si="2"/>
        <v>0</v>
      </c>
      <c r="H94" s="80"/>
      <c r="I94" s="77"/>
      <c r="J94" s="82"/>
      <c r="K94" s="82"/>
      <c r="L94" s="82"/>
      <c r="M94" s="82"/>
      <c r="N94" s="82"/>
      <c r="O94" s="82"/>
      <c r="P94" s="82"/>
      <c r="Q94" s="155"/>
      <c r="R94" s="73"/>
      <c r="S94" s="136"/>
    </row>
    <row r="95" spans="1:19" ht="15" customHeight="1">
      <c r="A95" s="44" t="s">
        <v>189</v>
      </c>
      <c r="B95" s="26" t="s">
        <v>190</v>
      </c>
      <c r="C95" s="26"/>
      <c r="D95" s="26" t="s">
        <v>247</v>
      </c>
      <c r="E95" s="26"/>
      <c r="F95" s="26"/>
      <c r="G95" s="133">
        <f t="shared" si="2"/>
        <v>0</v>
      </c>
      <c r="H95" s="80"/>
      <c r="I95" s="77"/>
      <c r="J95" s="82"/>
      <c r="K95" s="82"/>
      <c r="L95" s="82"/>
      <c r="M95" s="82"/>
      <c r="N95" s="82"/>
      <c r="O95" s="82"/>
      <c r="P95" s="82"/>
      <c r="Q95" s="155"/>
      <c r="R95" s="73"/>
      <c r="S95" s="136"/>
    </row>
    <row r="96" spans="1:19" ht="15" customHeight="1">
      <c r="A96" s="171" t="s">
        <v>191</v>
      </c>
      <c r="B96" s="173" t="s">
        <v>192</v>
      </c>
      <c r="C96" s="186">
        <v>12</v>
      </c>
      <c r="D96" s="25"/>
      <c r="E96" s="25"/>
      <c r="F96" s="25"/>
      <c r="G96" s="133">
        <f t="shared" si="2"/>
        <v>31</v>
      </c>
      <c r="H96" s="80"/>
      <c r="I96" s="77">
        <v>20</v>
      </c>
      <c r="J96" s="82"/>
      <c r="K96" s="82"/>
      <c r="L96" s="82"/>
      <c r="M96" s="73">
        <v>7</v>
      </c>
      <c r="N96" s="73">
        <v>4</v>
      </c>
      <c r="O96" s="73"/>
      <c r="P96" s="73"/>
      <c r="Q96" s="155"/>
      <c r="R96" s="73"/>
      <c r="S96" s="136"/>
    </row>
    <row r="97" spans="1:19" ht="15" customHeight="1">
      <c r="A97" s="172"/>
      <c r="B97" s="174"/>
      <c r="C97" s="188"/>
      <c r="D97" s="40" t="s">
        <v>249</v>
      </c>
      <c r="E97" s="41" t="s">
        <v>97</v>
      </c>
      <c r="F97" s="41" t="s">
        <v>5</v>
      </c>
      <c r="G97" s="139">
        <f t="shared" si="2"/>
        <v>31</v>
      </c>
      <c r="H97" s="85"/>
      <c r="I97" s="84">
        <v>20</v>
      </c>
      <c r="J97" s="82"/>
      <c r="K97" s="82"/>
      <c r="L97" s="82"/>
      <c r="M97" s="82">
        <v>7</v>
      </c>
      <c r="N97" s="82">
        <v>4</v>
      </c>
      <c r="O97" s="82"/>
      <c r="P97" s="82"/>
      <c r="Q97" s="155"/>
      <c r="R97" s="73"/>
      <c r="S97" s="136"/>
    </row>
    <row r="98" spans="1:19" ht="15" customHeight="1">
      <c r="A98" s="44" t="s">
        <v>193</v>
      </c>
      <c r="B98" s="26" t="s">
        <v>194</v>
      </c>
      <c r="C98" s="26"/>
      <c r="D98" s="26"/>
      <c r="E98" s="26"/>
      <c r="F98" s="26"/>
      <c r="G98" s="133">
        <f t="shared" si="2"/>
        <v>0</v>
      </c>
      <c r="H98" s="80"/>
      <c r="I98" s="77"/>
      <c r="J98" s="82"/>
      <c r="K98" s="82"/>
      <c r="L98" s="82"/>
      <c r="M98" s="82"/>
      <c r="N98" s="82"/>
      <c r="O98" s="82"/>
      <c r="P98" s="82"/>
      <c r="Q98" s="155"/>
      <c r="R98" s="73"/>
      <c r="S98" s="136"/>
    </row>
    <row r="99" spans="1:19" ht="15" customHeight="1">
      <c r="A99" s="44" t="s">
        <v>195</v>
      </c>
      <c r="B99" s="26" t="s">
        <v>196</v>
      </c>
      <c r="C99" s="26"/>
      <c r="D99" s="26"/>
      <c r="E99" s="26"/>
      <c r="F99" s="26"/>
      <c r="G99" s="133">
        <f t="shared" si="2"/>
        <v>0</v>
      </c>
      <c r="H99" s="80"/>
      <c r="I99" s="77"/>
      <c r="J99" s="82"/>
      <c r="K99" s="82"/>
      <c r="L99" s="82"/>
      <c r="M99" s="82"/>
      <c r="N99" s="82"/>
      <c r="O99" s="82"/>
      <c r="P99" s="82"/>
      <c r="Q99" s="155"/>
      <c r="R99" s="73"/>
      <c r="S99" s="136"/>
    </row>
    <row r="100" spans="1:19" ht="15" customHeight="1">
      <c r="A100" s="44" t="s">
        <v>197</v>
      </c>
      <c r="B100" s="26" t="s">
        <v>198</v>
      </c>
      <c r="C100" s="26"/>
      <c r="D100" s="26"/>
      <c r="E100" s="26"/>
      <c r="F100" s="26"/>
      <c r="G100" s="133">
        <f t="shared" si="2"/>
        <v>0</v>
      </c>
      <c r="H100" s="80"/>
      <c r="I100" s="77"/>
      <c r="J100" s="82"/>
      <c r="K100" s="82"/>
      <c r="L100" s="82"/>
      <c r="M100" s="82"/>
      <c r="N100" s="82"/>
      <c r="O100" s="82"/>
      <c r="P100" s="82"/>
      <c r="Q100" s="155"/>
      <c r="R100" s="73"/>
      <c r="S100" s="136"/>
    </row>
    <row r="101" spans="1:19" ht="15" customHeight="1">
      <c r="A101" s="44" t="s">
        <v>199</v>
      </c>
      <c r="B101" s="26" t="s">
        <v>200</v>
      </c>
      <c r="C101" s="26"/>
      <c r="D101" s="26"/>
      <c r="E101" s="26"/>
      <c r="F101" s="26"/>
      <c r="G101" s="133">
        <f t="shared" si="2"/>
        <v>0</v>
      </c>
      <c r="H101" s="80"/>
      <c r="I101" s="77"/>
      <c r="J101" s="82"/>
      <c r="K101" s="82"/>
      <c r="L101" s="82"/>
      <c r="M101" s="82"/>
      <c r="N101" s="82"/>
      <c r="O101" s="82"/>
      <c r="P101" s="82"/>
      <c r="Q101" s="155"/>
      <c r="R101" s="73"/>
      <c r="S101" s="136"/>
    </row>
    <row r="102" spans="1:19" ht="15" customHeight="1">
      <c r="A102" s="44" t="s">
        <v>201</v>
      </c>
      <c r="B102" s="26" t="s">
        <v>202</v>
      </c>
      <c r="C102" s="26"/>
      <c r="D102" s="26"/>
      <c r="E102" s="26"/>
      <c r="F102" s="26"/>
      <c r="G102" s="133">
        <f t="shared" si="2"/>
        <v>0</v>
      </c>
      <c r="H102" s="80"/>
      <c r="I102" s="77"/>
      <c r="J102" s="82"/>
      <c r="K102" s="82"/>
      <c r="L102" s="82"/>
      <c r="M102" s="82"/>
      <c r="N102" s="82"/>
      <c r="O102" s="82"/>
      <c r="P102" s="82"/>
      <c r="Q102" s="155"/>
      <c r="R102" s="73"/>
      <c r="S102" s="136"/>
    </row>
    <row r="103" spans="1:19" ht="15" customHeight="1">
      <c r="A103" s="171" t="s">
        <v>203</v>
      </c>
      <c r="B103" s="173" t="s">
        <v>204</v>
      </c>
      <c r="C103" s="186">
        <v>13</v>
      </c>
      <c r="D103" s="49"/>
      <c r="E103" s="49"/>
      <c r="F103" s="49"/>
      <c r="G103" s="133">
        <f t="shared" si="2"/>
        <v>51</v>
      </c>
      <c r="H103" s="80"/>
      <c r="I103" s="77"/>
      <c r="J103" s="77">
        <v>51</v>
      </c>
      <c r="K103" s="77"/>
      <c r="L103" s="77"/>
      <c r="M103" s="77"/>
      <c r="N103" s="77"/>
      <c r="O103" s="77"/>
      <c r="P103" s="77"/>
      <c r="Q103" s="155"/>
      <c r="R103" s="73"/>
      <c r="S103" s="136"/>
    </row>
    <row r="104" spans="1:19" ht="15" customHeight="1">
      <c r="A104" s="172"/>
      <c r="B104" s="174"/>
      <c r="C104" s="188"/>
      <c r="D104" s="40" t="s">
        <v>257</v>
      </c>
      <c r="E104" s="41" t="s">
        <v>78</v>
      </c>
      <c r="F104" s="41" t="s">
        <v>79</v>
      </c>
      <c r="G104" s="139">
        <f t="shared" si="2"/>
        <v>51</v>
      </c>
      <c r="H104" s="80"/>
      <c r="I104" s="77"/>
      <c r="J104" s="84">
        <v>51</v>
      </c>
      <c r="K104" s="84"/>
      <c r="L104" s="84"/>
      <c r="M104" s="84"/>
      <c r="N104" s="84"/>
      <c r="O104" s="84"/>
      <c r="P104" s="84"/>
      <c r="Q104" s="155"/>
      <c r="R104" s="73"/>
      <c r="S104" s="136"/>
    </row>
    <row r="105" spans="1:19" ht="15" customHeight="1">
      <c r="A105" s="44" t="s">
        <v>205</v>
      </c>
      <c r="B105" s="26" t="s">
        <v>206</v>
      </c>
      <c r="C105" s="26"/>
      <c r="D105" s="26"/>
      <c r="E105" s="26"/>
      <c r="F105" s="26"/>
      <c r="G105" s="133">
        <f t="shared" si="2"/>
        <v>0</v>
      </c>
      <c r="H105" s="80"/>
      <c r="I105" s="77"/>
      <c r="J105" s="82"/>
      <c r="K105" s="82"/>
      <c r="L105" s="82"/>
      <c r="M105" s="82"/>
      <c r="N105" s="82"/>
      <c r="O105" s="82"/>
      <c r="P105" s="82"/>
      <c r="Q105" s="155"/>
      <c r="R105" s="73"/>
      <c r="S105" s="136"/>
    </row>
    <row r="106" spans="1:19" ht="15" customHeight="1">
      <c r="A106" s="44" t="s">
        <v>207</v>
      </c>
      <c r="B106" s="26" t="s">
        <v>208</v>
      </c>
      <c r="C106" s="26"/>
      <c r="D106" s="26"/>
      <c r="E106" s="26"/>
      <c r="F106" s="26"/>
      <c r="G106" s="133">
        <f t="shared" si="2"/>
        <v>0</v>
      </c>
      <c r="H106" s="80"/>
      <c r="I106" s="77"/>
      <c r="J106" s="82"/>
      <c r="K106" s="82"/>
      <c r="L106" s="82"/>
      <c r="M106" s="82"/>
      <c r="N106" s="82"/>
      <c r="O106" s="82"/>
      <c r="P106" s="82"/>
      <c r="Q106" s="155"/>
      <c r="R106" s="73"/>
      <c r="S106" s="136"/>
    </row>
    <row r="107" spans="1:19" ht="15" customHeight="1">
      <c r="A107" s="44" t="s">
        <v>209</v>
      </c>
      <c r="B107" s="26" t="s">
        <v>210</v>
      </c>
      <c r="C107" s="26"/>
      <c r="D107" s="26"/>
      <c r="E107" s="26"/>
      <c r="F107" s="26"/>
      <c r="G107" s="133">
        <f t="shared" si="2"/>
        <v>0</v>
      </c>
      <c r="H107" s="80"/>
      <c r="I107" s="77"/>
      <c r="J107" s="82"/>
      <c r="K107" s="82"/>
      <c r="L107" s="82"/>
      <c r="M107" s="82"/>
      <c r="N107" s="82"/>
      <c r="O107" s="82"/>
      <c r="P107" s="82"/>
      <c r="Q107" s="155"/>
      <c r="R107" s="73"/>
      <c r="S107" s="136"/>
    </row>
    <row r="108" spans="1:19" ht="15" customHeight="1">
      <c r="A108" s="44" t="s">
        <v>211</v>
      </c>
      <c r="B108" s="26" t="s">
        <v>212</v>
      </c>
      <c r="C108" s="26"/>
      <c r="D108" s="26"/>
      <c r="E108" s="26"/>
      <c r="F108" s="26"/>
      <c r="G108" s="133">
        <f t="shared" si="2"/>
        <v>0</v>
      </c>
      <c r="H108" s="80"/>
      <c r="I108" s="77"/>
      <c r="J108" s="82"/>
      <c r="K108" s="82"/>
      <c r="L108" s="82"/>
      <c r="M108" s="82"/>
      <c r="N108" s="82"/>
      <c r="O108" s="82"/>
      <c r="P108" s="82"/>
      <c r="Q108" s="155"/>
      <c r="R108" s="73"/>
      <c r="S108" s="136"/>
    </row>
    <row r="109" spans="1:19" ht="15" customHeight="1">
      <c r="A109" s="44" t="s">
        <v>213</v>
      </c>
      <c r="B109" s="26" t="s">
        <v>214</v>
      </c>
      <c r="C109" s="26"/>
      <c r="D109" s="26"/>
      <c r="E109" s="26"/>
      <c r="F109" s="26"/>
      <c r="G109" s="133">
        <f t="shared" si="2"/>
        <v>0</v>
      </c>
      <c r="H109" s="80"/>
      <c r="I109" s="77"/>
      <c r="J109" s="82"/>
      <c r="K109" s="82"/>
      <c r="L109" s="82"/>
      <c r="M109" s="82"/>
      <c r="N109" s="82"/>
      <c r="O109" s="82"/>
      <c r="P109" s="82"/>
      <c r="Q109" s="155"/>
      <c r="R109" s="73"/>
      <c r="S109" s="136"/>
    </row>
    <row r="110" spans="1:19" ht="15" customHeight="1">
      <c r="A110" s="44" t="s">
        <v>215</v>
      </c>
      <c r="B110" s="26" t="s">
        <v>216</v>
      </c>
      <c r="C110" s="26"/>
      <c r="D110" s="26"/>
      <c r="E110" s="26"/>
      <c r="F110" s="26"/>
      <c r="G110" s="133">
        <f t="shared" si="2"/>
        <v>0</v>
      </c>
      <c r="H110" s="80"/>
      <c r="I110" s="77"/>
      <c r="J110" s="82"/>
      <c r="K110" s="82"/>
      <c r="L110" s="82"/>
      <c r="M110" s="82"/>
      <c r="N110" s="82"/>
      <c r="O110" s="82"/>
      <c r="P110" s="82"/>
      <c r="Q110" s="155"/>
      <c r="R110" s="73"/>
      <c r="S110" s="136"/>
    </row>
    <row r="111" spans="1:19" ht="15" customHeight="1">
      <c r="A111" s="44" t="s">
        <v>217</v>
      </c>
      <c r="B111" s="26" t="s">
        <v>218</v>
      </c>
      <c r="C111" s="26"/>
      <c r="D111" s="26"/>
      <c r="E111" s="26"/>
      <c r="F111" s="26"/>
      <c r="G111" s="133">
        <f t="shared" si="2"/>
        <v>0</v>
      </c>
      <c r="H111" s="80"/>
      <c r="I111" s="77"/>
      <c r="J111" s="82"/>
      <c r="K111" s="82"/>
      <c r="L111" s="82"/>
      <c r="M111" s="82"/>
      <c r="N111" s="82"/>
      <c r="O111" s="82"/>
      <c r="P111" s="82"/>
      <c r="Q111" s="155"/>
      <c r="R111" s="73"/>
      <c r="S111" s="136"/>
    </row>
    <row r="112" spans="1:19" ht="15" customHeight="1">
      <c r="A112" s="44" t="s">
        <v>219</v>
      </c>
      <c r="B112" s="26" t="s">
        <v>220</v>
      </c>
      <c r="C112" s="26"/>
      <c r="D112" s="26"/>
      <c r="E112" s="26"/>
      <c r="F112" s="26"/>
      <c r="G112" s="133">
        <f t="shared" si="2"/>
        <v>0</v>
      </c>
      <c r="H112" s="80"/>
      <c r="I112" s="77"/>
      <c r="J112" s="82"/>
      <c r="K112" s="82"/>
      <c r="L112" s="82"/>
      <c r="M112" s="82"/>
      <c r="N112" s="82"/>
      <c r="O112" s="82"/>
      <c r="P112" s="82"/>
      <c r="Q112" s="155"/>
      <c r="R112" s="73"/>
      <c r="S112" s="136"/>
    </row>
    <row r="113" spans="1:19" s="7" customFormat="1" ht="15" customHeight="1">
      <c r="A113" s="44" t="s">
        <v>221</v>
      </c>
      <c r="B113" s="26" t="s">
        <v>222</v>
      </c>
      <c r="C113" s="26"/>
      <c r="D113" s="26"/>
      <c r="E113" s="26"/>
      <c r="F113" s="26"/>
      <c r="G113" s="133">
        <f t="shared" si="2"/>
        <v>0</v>
      </c>
      <c r="H113" s="80"/>
      <c r="I113" s="77"/>
      <c r="J113" s="82"/>
      <c r="K113" s="82"/>
      <c r="L113" s="82"/>
      <c r="M113" s="82"/>
      <c r="N113" s="82"/>
      <c r="O113" s="82"/>
      <c r="P113" s="82"/>
      <c r="Q113" s="155"/>
      <c r="R113" s="73"/>
      <c r="S113" s="136"/>
    </row>
    <row r="114" spans="1:19" ht="15" customHeight="1">
      <c r="A114" s="44" t="s">
        <v>223</v>
      </c>
      <c r="B114" s="26" t="s">
        <v>59</v>
      </c>
      <c r="C114" s="26"/>
      <c r="D114" s="26"/>
      <c r="E114" s="26"/>
      <c r="F114" s="26"/>
      <c r="G114" s="133">
        <f t="shared" si="2"/>
        <v>0</v>
      </c>
      <c r="H114" s="80"/>
      <c r="I114" s="77"/>
      <c r="J114" s="82"/>
      <c r="K114" s="82"/>
      <c r="L114" s="82"/>
      <c r="M114" s="82"/>
      <c r="N114" s="82"/>
      <c r="O114" s="82"/>
      <c r="P114" s="82"/>
      <c r="Q114" s="155"/>
      <c r="R114" s="73"/>
      <c r="S114" s="136"/>
    </row>
    <row r="115" spans="1:19" ht="15" customHeight="1">
      <c r="A115" s="44" t="s">
        <v>224</v>
      </c>
      <c r="B115" s="26" t="s">
        <v>225</v>
      </c>
      <c r="C115" s="26"/>
      <c r="D115" s="26"/>
      <c r="E115" s="26"/>
      <c r="F115" s="26"/>
      <c r="G115" s="133">
        <f t="shared" si="2"/>
        <v>0</v>
      </c>
      <c r="H115" s="80"/>
      <c r="I115" s="77"/>
      <c r="J115" s="82"/>
      <c r="K115" s="82"/>
      <c r="L115" s="82"/>
      <c r="M115" s="82"/>
      <c r="N115" s="82"/>
      <c r="O115" s="82"/>
      <c r="P115" s="82"/>
      <c r="Q115" s="155"/>
      <c r="R115" s="73"/>
      <c r="S115" s="136"/>
    </row>
    <row r="116" spans="1:19" ht="15" customHeight="1">
      <c r="A116" s="44" t="s">
        <v>226</v>
      </c>
      <c r="B116" s="26" t="s">
        <v>227</v>
      </c>
      <c r="C116" s="26"/>
      <c r="D116" s="26"/>
      <c r="E116" s="26"/>
      <c r="F116" s="26"/>
      <c r="G116" s="133">
        <f t="shared" si="2"/>
        <v>0</v>
      </c>
      <c r="H116" s="80"/>
      <c r="I116" s="77"/>
      <c r="J116" s="82"/>
      <c r="K116" s="82"/>
      <c r="L116" s="82"/>
      <c r="M116" s="82"/>
      <c r="N116" s="82"/>
      <c r="O116" s="82"/>
      <c r="P116" s="82"/>
      <c r="Q116" s="155"/>
      <c r="R116" s="73"/>
      <c r="S116" s="136"/>
    </row>
    <row r="117" spans="1:19" ht="15" customHeight="1">
      <c r="A117" s="171" t="s">
        <v>228</v>
      </c>
      <c r="B117" s="173" t="s">
        <v>76</v>
      </c>
      <c r="C117" s="186">
        <v>15</v>
      </c>
      <c r="D117" s="26"/>
      <c r="E117" s="26"/>
      <c r="F117" s="26"/>
      <c r="G117" s="133">
        <f>SUM(H117:S117)</f>
        <v>296</v>
      </c>
      <c r="H117" s="80">
        <v>44</v>
      </c>
      <c r="I117" s="77">
        <v>6</v>
      </c>
      <c r="J117" s="77">
        <v>79</v>
      </c>
      <c r="K117" s="77">
        <v>106</v>
      </c>
      <c r="L117" s="77"/>
      <c r="M117" s="77"/>
      <c r="N117" s="77"/>
      <c r="O117" s="77"/>
      <c r="P117" s="77"/>
      <c r="Q117" s="155">
        <v>25</v>
      </c>
      <c r="R117" s="73">
        <v>18</v>
      </c>
      <c r="S117" s="136">
        <v>18</v>
      </c>
    </row>
    <row r="118" spans="1:19" ht="15" customHeight="1">
      <c r="A118" s="172"/>
      <c r="B118" s="174"/>
      <c r="C118" s="188"/>
      <c r="D118" s="40" t="s">
        <v>77</v>
      </c>
      <c r="E118" s="41" t="s">
        <v>78</v>
      </c>
      <c r="F118" s="41" t="s">
        <v>79</v>
      </c>
      <c r="G118" s="139">
        <f>SUM(H118:S118)</f>
        <v>296</v>
      </c>
      <c r="H118" s="84">
        <v>44</v>
      </c>
      <c r="I118" s="84">
        <v>6</v>
      </c>
      <c r="J118" s="84">
        <v>79</v>
      </c>
      <c r="K118" s="84">
        <v>106</v>
      </c>
      <c r="L118" s="84"/>
      <c r="M118" s="84"/>
      <c r="N118" s="84"/>
      <c r="O118" s="84"/>
      <c r="P118" s="84"/>
      <c r="Q118" s="156">
        <v>25</v>
      </c>
      <c r="R118" s="82">
        <v>18</v>
      </c>
      <c r="S118" s="137">
        <v>18</v>
      </c>
    </row>
    <row r="119" spans="1:19" ht="15" customHeight="1">
      <c r="A119" s="44" t="s">
        <v>229</v>
      </c>
      <c r="B119" s="26" t="s">
        <v>230</v>
      </c>
      <c r="C119" s="26"/>
      <c r="D119" s="26"/>
      <c r="E119" s="26"/>
      <c r="F119" s="26"/>
      <c r="G119" s="133">
        <f t="shared" si="2"/>
        <v>0</v>
      </c>
      <c r="H119" s="80"/>
      <c r="I119" s="77"/>
      <c r="J119" s="82"/>
      <c r="K119" s="82"/>
      <c r="L119" s="82"/>
      <c r="M119" s="82"/>
      <c r="N119" s="82"/>
      <c r="O119" s="82"/>
      <c r="P119" s="82"/>
      <c r="Q119" s="156"/>
      <c r="R119" s="82"/>
      <c r="S119" s="137"/>
    </row>
    <row r="120" spans="1:19" ht="15" customHeight="1">
      <c r="A120" s="44" t="s">
        <v>231</v>
      </c>
      <c r="B120" s="26" t="s">
        <v>232</v>
      </c>
      <c r="C120" s="26"/>
      <c r="D120" s="26"/>
      <c r="E120" s="26"/>
      <c r="F120" s="26"/>
      <c r="G120" s="133">
        <f t="shared" si="2"/>
        <v>0</v>
      </c>
      <c r="H120" s="80"/>
      <c r="I120" s="77"/>
      <c r="J120" s="82"/>
      <c r="K120" s="82"/>
      <c r="L120" s="82"/>
      <c r="M120" s="82"/>
      <c r="N120" s="82"/>
      <c r="O120" s="82"/>
      <c r="P120" s="82"/>
      <c r="Q120" s="155"/>
      <c r="R120" s="73"/>
      <c r="S120" s="136"/>
    </row>
    <row r="121" spans="1:19" ht="15" customHeight="1">
      <c r="A121" s="44" t="s">
        <v>233</v>
      </c>
      <c r="B121" s="26" t="s">
        <v>234</v>
      </c>
      <c r="C121" s="26"/>
      <c r="D121" s="26"/>
      <c r="E121" s="26"/>
      <c r="F121" s="26"/>
      <c r="G121" s="133">
        <f t="shared" si="2"/>
        <v>0</v>
      </c>
      <c r="H121" s="80"/>
      <c r="I121" s="77"/>
      <c r="J121" s="82"/>
      <c r="K121" s="82"/>
      <c r="L121" s="82"/>
      <c r="M121" s="82"/>
      <c r="N121" s="82"/>
      <c r="O121" s="82"/>
      <c r="P121" s="82"/>
      <c r="Q121" s="155"/>
      <c r="R121" s="73"/>
      <c r="S121" s="136"/>
    </row>
    <row r="122" spans="1:19" ht="15" customHeight="1">
      <c r="A122" s="44" t="s">
        <v>235</v>
      </c>
      <c r="B122" s="96" t="s">
        <v>236</v>
      </c>
      <c r="C122" s="128">
        <v>3</v>
      </c>
      <c r="D122" s="129" t="s">
        <v>271</v>
      </c>
      <c r="E122" s="105" t="s">
        <v>78</v>
      </c>
      <c r="F122" s="105" t="s">
        <v>79</v>
      </c>
      <c r="G122" s="133">
        <f t="shared" si="2"/>
        <v>90</v>
      </c>
      <c r="H122" s="80"/>
      <c r="I122" s="77"/>
      <c r="J122" s="82"/>
      <c r="K122" s="82"/>
      <c r="L122" s="82"/>
      <c r="M122" s="82"/>
      <c r="N122" s="82"/>
      <c r="O122" s="82"/>
      <c r="P122" s="73">
        <v>50</v>
      </c>
      <c r="Q122" s="155">
        <v>40</v>
      </c>
      <c r="R122" s="73"/>
      <c r="S122" s="136"/>
    </row>
    <row r="123" spans="1:19" ht="15" customHeight="1" thickBot="1">
      <c r="A123" s="46" t="s">
        <v>237</v>
      </c>
      <c r="B123" s="134" t="s">
        <v>238</v>
      </c>
      <c r="C123" s="135"/>
      <c r="D123" s="135"/>
      <c r="E123" s="135"/>
      <c r="F123" s="135"/>
      <c r="G123" s="138">
        <f t="shared" si="2"/>
        <v>0</v>
      </c>
      <c r="H123" s="87"/>
      <c r="I123" s="88"/>
      <c r="J123" s="89"/>
      <c r="K123" s="89"/>
      <c r="L123" s="89"/>
      <c r="M123" s="89"/>
      <c r="N123" s="89"/>
      <c r="O123" s="89"/>
      <c r="P123" s="89"/>
      <c r="Q123" s="157"/>
      <c r="R123" s="89"/>
      <c r="S123" s="159"/>
    </row>
    <row r="124" spans="1:20" s="33" customFormat="1" ht="13.5">
      <c r="A124" s="35" t="s">
        <v>264</v>
      </c>
      <c r="B124" s="36"/>
      <c r="C124" s="36"/>
      <c r="F124" s="47"/>
      <c r="G124" s="48"/>
      <c r="J124" s="38"/>
      <c r="L124" s="55"/>
      <c r="M124" s="62"/>
      <c r="N124" s="64"/>
      <c r="O124" s="70"/>
      <c r="P124" s="70" t="s">
        <v>280</v>
      </c>
      <c r="Q124" s="74"/>
      <c r="R124" s="74"/>
      <c r="S124" s="34"/>
      <c r="T124" s="34"/>
    </row>
    <row r="152" ht="10.5">
      <c r="K152" s="61"/>
    </row>
  </sheetData>
  <sheetProtection formatCells="0" formatColumns="0" formatRows="0" insertColumns="0" insertRows="0" insertHyperlinks="0" deleteColumns="0" deleteRows="0" sort="0"/>
  <mergeCells count="57">
    <mergeCell ref="H3:S3"/>
    <mergeCell ref="H73:S73"/>
    <mergeCell ref="B103:B104"/>
    <mergeCell ref="C68:C69"/>
    <mergeCell ref="C103:C104"/>
    <mergeCell ref="C117:C118"/>
    <mergeCell ref="C83:C84"/>
    <mergeCell ref="A86:B88"/>
    <mergeCell ref="C86:C88"/>
    <mergeCell ref="C92:C93"/>
    <mergeCell ref="C96:C97"/>
    <mergeCell ref="A83:A84"/>
    <mergeCell ref="B83:B84"/>
    <mergeCell ref="C29:C31"/>
    <mergeCell ref="C32:C33"/>
    <mergeCell ref="C40:C41"/>
    <mergeCell ref="C44:C48"/>
    <mergeCell ref="C59:C61"/>
    <mergeCell ref="C64:C65"/>
    <mergeCell ref="A59:A61"/>
    <mergeCell ref="C10:C11"/>
    <mergeCell ref="B19:B20"/>
    <mergeCell ref="C50:C51"/>
    <mergeCell ref="B50:B51"/>
    <mergeCell ref="C21:C23"/>
    <mergeCell ref="C14:C15"/>
    <mergeCell ref="C17:C18"/>
    <mergeCell ref="C19:C20"/>
    <mergeCell ref="C24:C25"/>
    <mergeCell ref="B44:B48"/>
    <mergeCell ref="A103:A104"/>
    <mergeCell ref="B64:B65"/>
    <mergeCell ref="B24:B25"/>
    <mergeCell ref="A32:A33"/>
    <mergeCell ref="A68:A69"/>
    <mergeCell ref="B68:B69"/>
    <mergeCell ref="B59:B61"/>
    <mergeCell ref="A117:A118"/>
    <mergeCell ref="B117:B118"/>
    <mergeCell ref="A92:A93"/>
    <mergeCell ref="B92:B93"/>
    <mergeCell ref="A96:A97"/>
    <mergeCell ref="A17:A18"/>
    <mergeCell ref="B32:B33"/>
    <mergeCell ref="A44:A48"/>
    <mergeCell ref="A24:A25"/>
    <mergeCell ref="B96:B97"/>
    <mergeCell ref="A3:B4"/>
    <mergeCell ref="A73:B74"/>
    <mergeCell ref="A14:A15"/>
    <mergeCell ref="B14:B15"/>
    <mergeCell ref="A21:A23"/>
    <mergeCell ref="B21:B23"/>
    <mergeCell ref="A10:A11"/>
    <mergeCell ref="B10:B11"/>
    <mergeCell ref="B17:B18"/>
    <mergeCell ref="A64:A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ignoredErrors>
    <ignoredError sqref="H5:S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AB5"/>
  <sheetViews>
    <sheetView zoomScalePageLayoutView="0" workbookViewId="0" topLeftCell="F1">
      <selection activeCell="Z32" sqref="Z32"/>
    </sheetView>
  </sheetViews>
  <sheetFormatPr defaultColWidth="9.140625" defaultRowHeight="12.75"/>
  <sheetData>
    <row r="2" spans="6:24" ht="33.75" customHeight="1">
      <c r="F2" s="197" t="s">
        <v>270</v>
      </c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</row>
    <row r="4" spans="5:28" ht="12.75">
      <c r="E4" s="140" t="s">
        <v>252</v>
      </c>
      <c r="F4" s="52">
        <v>2001</v>
      </c>
      <c r="G4" s="53">
        <v>2002</v>
      </c>
      <c r="H4" s="52">
        <v>2003</v>
      </c>
      <c r="I4" s="53">
        <v>2004</v>
      </c>
      <c r="J4" s="52">
        <v>2005</v>
      </c>
      <c r="K4" s="53">
        <v>2006</v>
      </c>
      <c r="L4" s="52">
        <v>2007</v>
      </c>
      <c r="M4" s="53">
        <v>2008</v>
      </c>
      <c r="N4" s="52">
        <v>2009</v>
      </c>
      <c r="O4" s="53">
        <v>2010</v>
      </c>
      <c r="P4" s="52">
        <v>2011</v>
      </c>
      <c r="Q4" s="54">
        <v>2012</v>
      </c>
      <c r="R4" s="52">
        <v>2013</v>
      </c>
      <c r="S4" s="54">
        <v>2014</v>
      </c>
      <c r="T4" s="52">
        <v>2015</v>
      </c>
      <c r="U4" s="59">
        <v>2016</v>
      </c>
      <c r="V4" s="69">
        <v>2017</v>
      </c>
      <c r="W4" s="29">
        <v>2018</v>
      </c>
      <c r="X4" s="69">
        <v>2019</v>
      </c>
      <c r="Y4" s="29">
        <v>2020</v>
      </c>
      <c r="Z4" s="69">
        <v>2021</v>
      </c>
      <c r="AA4" s="29">
        <v>2022</v>
      </c>
      <c r="AB4" s="69">
        <v>2023</v>
      </c>
    </row>
    <row r="5" spans="6:28" ht="12.75">
      <c r="F5" s="56">
        <v>39</v>
      </c>
      <c r="G5" s="57">
        <v>142</v>
      </c>
      <c r="H5" s="56">
        <v>84</v>
      </c>
      <c r="I5" s="57">
        <v>18</v>
      </c>
      <c r="J5" s="56">
        <v>298</v>
      </c>
      <c r="K5" s="57">
        <v>69</v>
      </c>
      <c r="L5" s="56">
        <v>131</v>
      </c>
      <c r="M5" s="57">
        <v>102</v>
      </c>
      <c r="N5" s="56">
        <v>36</v>
      </c>
      <c r="O5" s="57">
        <v>5</v>
      </c>
      <c r="P5" s="56">
        <v>150</v>
      </c>
      <c r="Q5" s="58">
        <v>63</v>
      </c>
      <c r="R5" s="56">
        <v>84</v>
      </c>
      <c r="S5" s="58">
        <v>148</v>
      </c>
      <c r="T5" s="56">
        <v>114</v>
      </c>
      <c r="U5" s="58">
        <v>36</v>
      </c>
      <c r="V5" s="56">
        <v>21</v>
      </c>
      <c r="W5" s="58">
        <v>27</v>
      </c>
      <c r="X5" s="56">
        <v>0</v>
      </c>
      <c r="Y5" s="43">
        <v>182</v>
      </c>
      <c r="Z5" s="78">
        <v>120</v>
      </c>
      <c r="AA5" s="43">
        <v>117</v>
      </c>
      <c r="AB5" s="78">
        <v>83</v>
      </c>
    </row>
  </sheetData>
  <sheetProtection formatCells="0" formatColumns="0" formatRows="0" insertColumns="0" insertRows="0" insertHyperlinks="0" deleteColumns="0" deleteRows="0" sort="0"/>
  <mergeCells count="1">
    <mergeCell ref="F2: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Dursun ŞAKAR</cp:lastModifiedBy>
  <cp:lastPrinted>2016-02-16T12:03:50Z</cp:lastPrinted>
  <dcterms:created xsi:type="dcterms:W3CDTF">1999-05-26T11:21:22Z</dcterms:created>
  <dcterms:modified xsi:type="dcterms:W3CDTF">2024-05-28T10:22:19Z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