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ih.ozendi\Desktop\ÇEŞİTLİ DOSYALAR\web yayımlanan veriler\2023 web\"/>
    </mc:Choice>
  </mc:AlternateContent>
  <bookViews>
    <workbookView xWindow="-15" yWindow="-15" windowWidth="14520" windowHeight="13455"/>
  </bookViews>
  <sheets>
    <sheet name="tütün kullanımı" sheetId="1" r:id="rId1"/>
  </sheets>
  <definedNames>
    <definedName name="_xlnm.Print_Area" localSheetId="0">'tütün kullanımı'!$A$1:$AQ$35</definedName>
  </definedNames>
  <calcPr calcId="152511"/>
</workbook>
</file>

<file path=xl/calcChain.xml><?xml version="1.0" encoding="utf-8"?>
<calcChain xmlns="http://schemas.openxmlformats.org/spreadsheetml/2006/main">
  <c r="AP32" i="1" l="1"/>
  <c r="AP21" i="1"/>
  <c r="AP33" i="1" l="1"/>
  <c r="AQ21" i="1" s="1"/>
  <c r="AN32" i="1"/>
  <c r="AN21" i="1"/>
  <c r="AQ32" i="1" l="1"/>
  <c r="AQ33" i="1" s="1"/>
  <c r="AN33" i="1"/>
  <c r="AO32" i="1" s="1"/>
  <c r="AL32" i="1"/>
  <c r="AL21" i="1"/>
  <c r="AJ32" i="1"/>
  <c r="AJ21" i="1"/>
  <c r="AH32" i="1"/>
  <c r="AI32" i="1"/>
  <c r="AI33" i="1"/>
  <c r="AH21" i="1"/>
  <c r="AF32" i="1"/>
  <c r="AF33" i="1"/>
  <c r="AF21" i="1"/>
  <c r="AD32" i="1"/>
  <c r="AD33" i="1"/>
  <c r="AE32" i="1"/>
  <c r="AD21" i="1"/>
  <c r="AE21" i="1"/>
  <c r="AB32" i="1"/>
  <c r="AB21" i="1"/>
  <c r="Z32" i="1"/>
  <c r="Z21" i="1"/>
  <c r="X32" i="1"/>
  <c r="X33" i="1"/>
  <c r="Y32" i="1"/>
  <c r="X21" i="1"/>
  <c r="Y21" i="1"/>
  <c r="T32" i="1"/>
  <c r="T21" i="1"/>
  <c r="T33" i="1"/>
  <c r="U32" i="1"/>
  <c r="V32" i="1"/>
  <c r="V33" i="1"/>
  <c r="V21" i="1"/>
  <c r="W21" i="1"/>
  <c r="P32" i="1"/>
  <c r="P33" i="1"/>
  <c r="P21" i="1"/>
  <c r="J21" i="1"/>
  <c r="J32" i="1"/>
  <c r="K32" i="1"/>
  <c r="J33" i="1"/>
  <c r="K21" i="1"/>
  <c r="H21" i="1"/>
  <c r="I21" i="1"/>
  <c r="H32" i="1"/>
  <c r="H33" i="1"/>
  <c r="I32" i="1"/>
  <c r="F21" i="1"/>
  <c r="F32" i="1"/>
  <c r="R21" i="1"/>
  <c r="R33" i="1"/>
  <c r="S21" i="1"/>
  <c r="N21" i="1"/>
  <c r="N33" i="1"/>
  <c r="N32" i="1"/>
  <c r="R32" i="1"/>
  <c r="S32" i="1"/>
  <c r="S33" i="1"/>
  <c r="M32" i="1"/>
  <c r="M33" i="1"/>
  <c r="M21" i="1"/>
  <c r="E32" i="1"/>
  <c r="E33" i="1"/>
  <c r="E21" i="1"/>
  <c r="C32" i="1"/>
  <c r="C33" i="1"/>
  <c r="C21" i="1"/>
  <c r="Z33" i="1"/>
  <c r="AA32" i="1"/>
  <c r="AA33" i="1"/>
  <c r="AA21" i="1"/>
  <c r="F33" i="1"/>
  <c r="G21" i="1"/>
  <c r="AH33" i="1"/>
  <c r="AI21" i="1"/>
  <c r="AE33" i="1"/>
  <c r="O32" i="1"/>
  <c r="O33" i="1"/>
  <c r="O21" i="1"/>
  <c r="Y33" i="1"/>
  <c r="K33" i="1"/>
  <c r="AG32" i="1"/>
  <c r="AG21" i="1"/>
  <c r="Q21" i="1"/>
  <c r="Q32" i="1"/>
  <c r="Q33" i="1"/>
  <c r="I33" i="1"/>
  <c r="AJ33" i="1"/>
  <c r="AK21" i="1"/>
  <c r="G32" i="1"/>
  <c r="G33" i="1"/>
  <c r="U21" i="1"/>
  <c r="U33" i="1"/>
  <c r="AB33" i="1"/>
  <c r="AC32" i="1"/>
  <c r="W32" i="1"/>
  <c r="W33" i="1"/>
  <c r="AK32" i="1"/>
  <c r="AK33" i="1"/>
  <c r="AC21" i="1"/>
  <c r="AC33" i="1"/>
  <c r="AG33" i="1"/>
  <c r="AL33" i="1"/>
  <c r="AM21" i="1"/>
  <c r="AM32" i="1"/>
  <c r="AM33" i="1"/>
  <c r="AO21" i="1" l="1"/>
  <c r="AO33" i="1" s="1"/>
</calcChain>
</file>

<file path=xl/sharedStrings.xml><?xml version="1.0" encoding="utf-8"?>
<sst xmlns="http://schemas.openxmlformats.org/spreadsheetml/2006/main" count="74" uniqueCount="26">
  <si>
    <t>Ege Bölgesi</t>
  </si>
  <si>
    <t>Marmara Bölgesi</t>
  </si>
  <si>
    <t>Karadeniz Bölgesi</t>
  </si>
  <si>
    <t>Güney - Güneydoğu Anadolu Bölgesi</t>
  </si>
  <si>
    <t>Doğu Anadolu Bölgesi</t>
  </si>
  <si>
    <t>Homojenize Tütün</t>
  </si>
  <si>
    <t>Ham Tütün Damarı</t>
  </si>
  <si>
    <t>Şişirilmiş Damar</t>
  </si>
  <si>
    <t>Şişirilmiş Tütün</t>
  </si>
  <si>
    <t>Kırık</t>
  </si>
  <si>
    <t>Yerli Tütün Toplamı</t>
  </si>
  <si>
    <t>İthal Tütün Toplamı</t>
  </si>
  <si>
    <t>GENEL TOPLAM</t>
  </si>
  <si>
    <t>Diğer *</t>
  </si>
  <si>
    <t>Yıllar</t>
  </si>
  <si>
    <t>Miktar (Kg)</t>
  </si>
  <si>
    <t>I - Yerli Tütün</t>
  </si>
  <si>
    <t>II - İthal Tütün</t>
  </si>
  <si>
    <t>Virginia Tipi Tütün</t>
  </si>
  <si>
    <t>Burley Tipi Tütün</t>
  </si>
  <si>
    <t>Şark Tipi Tütün</t>
  </si>
  <si>
    <t>Tütün Tipi / Menşei</t>
  </si>
  <si>
    <t>Oran (%)</t>
  </si>
  <si>
    <t>Kaynak:Tütün ve Alkol Dairesi Başkanlığı</t>
  </si>
  <si>
    <r>
      <rPr>
        <b/>
        <vertAlign val="superscript"/>
        <sz val="10"/>
        <rFont val="Times New Roman"/>
        <family val="1"/>
        <charset val="162"/>
      </rPr>
      <t>*</t>
    </r>
    <r>
      <rPr>
        <sz val="10"/>
        <rFont val="Times New Roman"/>
        <family val="1"/>
        <charset val="162"/>
      </rPr>
      <t xml:space="preserve"> Fibeks - Dark Cured - Prilep - Talgar v.b.</t>
    </r>
  </si>
  <si>
    <t>Tablo 1 - Türkiye'de Yerleşik Sigara Üretim Firmalarının Yıllar İtibarıyla Tütün Kullanım Miktar ve Oranları (2003-2023)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</si>
</sst>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Tur"/>
      <charset val="162"/>
    </font>
    <font>
      <b/>
      <sz val="8"/>
      <name val="Times New Roman"/>
      <family val="1"/>
      <charset val="162"/>
    </font>
    <font>
      <sz val="8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vertAlign val="superscript"/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4" fontId="2" fillId="2" borderId="8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4" fontId="2" fillId="2" borderId="1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4" fontId="2" fillId="2" borderId="12" xfId="0" applyNumberFormat="1" applyFont="1" applyFill="1" applyBorder="1" applyAlignment="1">
      <alignment horizontal="center" vertical="center"/>
    </xf>
    <xf numFmtId="4" fontId="2" fillId="2" borderId="1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4" fontId="1" fillId="2" borderId="15" xfId="0" applyNumberFormat="1" applyFont="1" applyFill="1" applyBorder="1" applyAlignment="1">
      <alignment horizontal="right" vertical="center"/>
    </xf>
    <xf numFmtId="4" fontId="1" fillId="2" borderId="16" xfId="0" applyNumberFormat="1" applyFont="1" applyFill="1" applyBorder="1" applyAlignment="1">
      <alignment horizontal="center" vertical="center"/>
    </xf>
    <xf numFmtId="4" fontId="1" fillId="2" borderId="13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4" fontId="1" fillId="2" borderId="13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4" fontId="1" fillId="2" borderId="16" xfId="0" applyNumberFormat="1" applyFont="1" applyFill="1" applyBorder="1" applyAlignment="1">
      <alignment horizontal="right" vertical="center"/>
    </xf>
    <xf numFmtId="4" fontId="1" fillId="2" borderId="18" xfId="0" applyNumberFormat="1" applyFont="1" applyFill="1" applyBorder="1" applyAlignment="1">
      <alignment horizontal="center" vertical="center"/>
    </xf>
    <xf numFmtId="4" fontId="1" fillId="2" borderId="18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/>
    </xf>
    <xf numFmtId="4" fontId="2" fillId="2" borderId="9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/>
    </xf>
    <xf numFmtId="4" fontId="2" fillId="2" borderId="7" xfId="0" applyNumberFormat="1" applyFont="1" applyFill="1" applyBorder="1" applyAlignment="1">
      <alignment horizontal="right" vertical="center"/>
    </xf>
    <xf numFmtId="0" fontId="0" fillId="2" borderId="0" xfId="0" applyFont="1" applyFill="1"/>
    <xf numFmtId="1" fontId="0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4" fontId="0" fillId="2" borderId="0" xfId="0" applyNumberFormat="1" applyFont="1" applyFill="1" applyBorder="1"/>
    <xf numFmtId="0" fontId="0" fillId="2" borderId="0" xfId="0" applyFont="1" applyFill="1" applyAlignment="1">
      <alignment horizontal="center"/>
    </xf>
    <xf numFmtId="4" fontId="0" fillId="2" borderId="0" xfId="0" applyNumberFormat="1" applyFont="1" applyFill="1"/>
    <xf numFmtId="4" fontId="2" fillId="2" borderId="5" xfId="0" applyNumberFormat="1" applyFont="1" applyFill="1" applyBorder="1" applyAlignment="1">
      <alignment horizontal="right" vertical="center"/>
    </xf>
    <xf numFmtId="4" fontId="2" fillId="2" borderId="9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right" vertical="center"/>
    </xf>
    <xf numFmtId="4" fontId="2" fillId="2" borderId="9" xfId="0" applyNumberFormat="1" applyFont="1" applyFill="1" applyBorder="1" applyAlignment="1">
      <alignment horizontal="right" vertical="center"/>
    </xf>
    <xf numFmtId="1" fontId="1" fillId="2" borderId="19" xfId="0" applyNumberFormat="1" applyFont="1" applyFill="1" applyBorder="1" applyAlignment="1">
      <alignment horizontal="center" vertical="center" wrapText="1"/>
    </xf>
    <xf numFmtId="1" fontId="1" fillId="2" borderId="20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9"/>
  <sheetViews>
    <sheetView tabSelected="1" zoomScale="85" zoomScaleNormal="85" workbookViewId="0">
      <pane xSplit="1" topLeftCell="AH1" activePane="topRight" state="frozen"/>
      <selection pane="topRight" activeCell="AP5" sqref="AP5:AQ5"/>
    </sheetView>
  </sheetViews>
  <sheetFormatPr defaultRowHeight="12.75" x14ac:dyDescent="0.2"/>
  <cols>
    <col min="1" max="1" width="35" style="36" bestFit="1" customWidth="1"/>
    <col min="2" max="2" width="15.140625" style="36" customWidth="1"/>
    <col min="3" max="3" width="6.42578125" style="43" customWidth="1"/>
    <col min="4" max="4" width="15.140625" style="36" customWidth="1"/>
    <col min="5" max="5" width="6.42578125" style="43" customWidth="1"/>
    <col min="6" max="6" width="15.140625" style="36" customWidth="1"/>
    <col min="7" max="7" width="6.42578125" style="43" customWidth="1"/>
    <col min="8" max="8" width="15.140625" style="36" customWidth="1"/>
    <col min="9" max="9" width="6.42578125" style="43" customWidth="1"/>
    <col min="10" max="10" width="15.140625" style="36" customWidth="1"/>
    <col min="11" max="11" width="6.42578125" style="43" customWidth="1"/>
    <col min="12" max="12" width="15.140625" style="36" customWidth="1"/>
    <col min="13" max="13" width="6.42578125" style="43" customWidth="1"/>
    <col min="14" max="14" width="15.140625" style="36" customWidth="1"/>
    <col min="15" max="15" width="6.42578125" style="43" customWidth="1"/>
    <col min="16" max="16" width="15.140625" style="36" customWidth="1"/>
    <col min="17" max="17" width="6.42578125" style="43" customWidth="1"/>
    <col min="18" max="18" width="15.140625" style="36" customWidth="1"/>
    <col min="19" max="19" width="6.42578125" style="43" customWidth="1"/>
    <col min="20" max="20" width="15.140625" style="36" customWidth="1"/>
    <col min="21" max="21" width="6.42578125" style="43" customWidth="1"/>
    <col min="22" max="22" width="15.140625" style="36" customWidth="1"/>
    <col min="23" max="23" width="6.42578125" style="43" customWidth="1"/>
    <col min="24" max="24" width="15.140625" style="36" customWidth="1"/>
    <col min="25" max="25" width="7.140625" style="43" customWidth="1"/>
    <col min="26" max="26" width="15.140625" style="36" customWidth="1"/>
    <col min="27" max="27" width="7.140625" style="43" customWidth="1"/>
    <col min="28" max="28" width="15.140625" style="36" customWidth="1"/>
    <col min="29" max="29" width="7.140625" style="43" customWidth="1"/>
    <col min="30" max="30" width="15.140625" style="36" customWidth="1"/>
    <col min="31" max="31" width="7.140625" style="43" customWidth="1"/>
    <col min="32" max="32" width="15.140625" style="36" customWidth="1"/>
    <col min="33" max="33" width="7.140625" style="43" customWidth="1"/>
    <col min="34" max="34" width="15.140625" style="36" customWidth="1"/>
    <col min="35" max="35" width="7.140625" style="43" customWidth="1"/>
    <col min="36" max="36" width="15.140625" style="36" customWidth="1"/>
    <col min="37" max="37" width="7.140625" style="43" customWidth="1"/>
    <col min="38" max="38" width="15.140625" style="36" customWidth="1"/>
    <col min="39" max="39" width="7.140625" style="43" customWidth="1"/>
    <col min="40" max="40" width="15.140625" style="36" customWidth="1"/>
    <col min="41" max="41" width="7.140625" style="43" customWidth="1"/>
    <col min="42" max="42" width="15.140625" style="36" customWidth="1"/>
    <col min="43" max="43" width="7.140625" style="43" customWidth="1"/>
    <col min="44" max="16384" width="9.140625" style="36"/>
  </cols>
  <sheetData>
    <row r="1" spans="1:43" ht="18" customHeight="1" x14ac:dyDescent="0.3">
      <c r="A1" s="47" t="s">
        <v>25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</row>
    <row r="2" spans="1:43" ht="1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18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ht="18" customHeight="1" thickBot="1" x14ac:dyDescent="0.25">
      <c r="A4" s="56" t="s">
        <v>21</v>
      </c>
      <c r="B4" s="48" t="s">
        <v>14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50"/>
    </row>
    <row r="5" spans="1:43" s="37" customFormat="1" ht="18" customHeight="1" x14ac:dyDescent="0.2">
      <c r="A5" s="57"/>
      <c r="B5" s="53">
        <v>2003</v>
      </c>
      <c r="C5" s="54"/>
      <c r="D5" s="53">
        <v>2004</v>
      </c>
      <c r="E5" s="54"/>
      <c r="F5" s="53">
        <v>2005</v>
      </c>
      <c r="G5" s="54"/>
      <c r="H5" s="53">
        <v>2006</v>
      </c>
      <c r="I5" s="54"/>
      <c r="J5" s="53">
        <v>2007</v>
      </c>
      <c r="K5" s="54"/>
      <c r="L5" s="53">
        <v>2008</v>
      </c>
      <c r="M5" s="54"/>
      <c r="N5" s="53">
        <v>2009</v>
      </c>
      <c r="O5" s="54"/>
      <c r="P5" s="53">
        <v>2010</v>
      </c>
      <c r="Q5" s="54"/>
      <c r="R5" s="53">
        <v>2011</v>
      </c>
      <c r="S5" s="54"/>
      <c r="T5" s="53">
        <v>2012</v>
      </c>
      <c r="U5" s="54"/>
      <c r="V5" s="53">
        <v>2013</v>
      </c>
      <c r="W5" s="54"/>
      <c r="X5" s="53">
        <v>2014</v>
      </c>
      <c r="Y5" s="54"/>
      <c r="Z5" s="53">
        <v>2015</v>
      </c>
      <c r="AA5" s="54"/>
      <c r="AB5" s="53">
        <v>2016</v>
      </c>
      <c r="AC5" s="54"/>
      <c r="AD5" s="53">
        <v>2017</v>
      </c>
      <c r="AE5" s="54"/>
      <c r="AF5" s="53">
        <v>2018</v>
      </c>
      <c r="AG5" s="54"/>
      <c r="AH5" s="53">
        <v>2019</v>
      </c>
      <c r="AI5" s="54"/>
      <c r="AJ5" s="53">
        <v>2020</v>
      </c>
      <c r="AK5" s="54"/>
      <c r="AL5" s="53">
        <v>2021</v>
      </c>
      <c r="AM5" s="54"/>
      <c r="AN5" s="53">
        <v>2022</v>
      </c>
      <c r="AO5" s="54"/>
      <c r="AP5" s="53">
        <v>2023</v>
      </c>
      <c r="AQ5" s="54"/>
    </row>
    <row r="6" spans="1:43" s="38" customFormat="1" ht="28.5" customHeight="1" thickBot="1" x14ac:dyDescent="0.25">
      <c r="A6" s="58"/>
      <c r="B6" s="2" t="s">
        <v>15</v>
      </c>
      <c r="C6" s="3" t="s">
        <v>22</v>
      </c>
      <c r="D6" s="2" t="s">
        <v>15</v>
      </c>
      <c r="E6" s="3" t="s">
        <v>22</v>
      </c>
      <c r="F6" s="2" t="s">
        <v>15</v>
      </c>
      <c r="G6" s="3" t="s">
        <v>22</v>
      </c>
      <c r="H6" s="2" t="s">
        <v>15</v>
      </c>
      <c r="I6" s="3" t="s">
        <v>22</v>
      </c>
      <c r="J6" s="2" t="s">
        <v>15</v>
      </c>
      <c r="K6" s="3" t="s">
        <v>22</v>
      </c>
      <c r="L6" s="2" t="s">
        <v>15</v>
      </c>
      <c r="M6" s="3" t="s">
        <v>22</v>
      </c>
      <c r="N6" s="2" t="s">
        <v>15</v>
      </c>
      <c r="O6" s="3" t="s">
        <v>22</v>
      </c>
      <c r="P6" s="2" t="s">
        <v>15</v>
      </c>
      <c r="Q6" s="3" t="s">
        <v>22</v>
      </c>
      <c r="R6" s="2" t="s">
        <v>15</v>
      </c>
      <c r="S6" s="3" t="s">
        <v>22</v>
      </c>
      <c r="T6" s="2" t="s">
        <v>15</v>
      </c>
      <c r="U6" s="3" t="s">
        <v>22</v>
      </c>
      <c r="V6" s="2" t="s">
        <v>15</v>
      </c>
      <c r="W6" s="3" t="s">
        <v>22</v>
      </c>
      <c r="X6" s="2" t="s">
        <v>15</v>
      </c>
      <c r="Y6" s="3" t="s">
        <v>22</v>
      </c>
      <c r="Z6" s="2" t="s">
        <v>15</v>
      </c>
      <c r="AA6" s="3" t="s">
        <v>22</v>
      </c>
      <c r="AB6" s="2" t="s">
        <v>15</v>
      </c>
      <c r="AC6" s="3" t="s">
        <v>22</v>
      </c>
      <c r="AD6" s="2" t="s">
        <v>15</v>
      </c>
      <c r="AE6" s="3" t="s">
        <v>22</v>
      </c>
      <c r="AF6" s="2" t="s">
        <v>15</v>
      </c>
      <c r="AG6" s="3" t="s">
        <v>22</v>
      </c>
      <c r="AH6" s="2" t="s">
        <v>15</v>
      </c>
      <c r="AI6" s="3" t="s">
        <v>22</v>
      </c>
      <c r="AJ6" s="2" t="s">
        <v>15</v>
      </c>
      <c r="AK6" s="3" t="s">
        <v>22</v>
      </c>
      <c r="AL6" s="2" t="s">
        <v>15</v>
      </c>
      <c r="AM6" s="3" t="s">
        <v>22</v>
      </c>
      <c r="AN6" s="2" t="s">
        <v>15</v>
      </c>
      <c r="AO6" s="3" t="s">
        <v>22</v>
      </c>
      <c r="AP6" s="2" t="s">
        <v>15</v>
      </c>
      <c r="AQ6" s="3" t="s">
        <v>22</v>
      </c>
    </row>
    <row r="7" spans="1:43" s="39" customFormat="1" ht="16.5" customHeight="1" thickBot="1" x14ac:dyDescent="0.25">
      <c r="A7" s="4" t="s">
        <v>16</v>
      </c>
      <c r="B7" s="5"/>
      <c r="C7" s="6"/>
      <c r="D7" s="5"/>
      <c r="E7" s="6"/>
      <c r="F7" s="5"/>
      <c r="G7" s="6"/>
      <c r="H7" s="5"/>
      <c r="I7" s="6"/>
      <c r="J7" s="5"/>
      <c r="K7" s="6"/>
      <c r="L7" s="5"/>
      <c r="M7" s="6"/>
      <c r="N7" s="5"/>
      <c r="O7" s="6"/>
      <c r="P7" s="5"/>
      <c r="Q7" s="6"/>
      <c r="R7" s="5"/>
      <c r="S7" s="6"/>
      <c r="T7" s="5"/>
      <c r="U7" s="6"/>
      <c r="V7" s="5"/>
      <c r="W7" s="6"/>
      <c r="X7" s="5"/>
      <c r="Y7" s="6"/>
      <c r="Z7" s="5"/>
      <c r="AA7" s="6"/>
      <c r="AB7" s="5"/>
      <c r="AC7" s="6"/>
      <c r="AD7" s="5"/>
      <c r="AE7" s="6"/>
      <c r="AF7" s="5"/>
      <c r="AG7" s="6"/>
      <c r="AH7" s="5"/>
      <c r="AI7" s="6"/>
      <c r="AJ7" s="5"/>
      <c r="AK7" s="6"/>
      <c r="AL7" s="5"/>
      <c r="AM7" s="6"/>
      <c r="AN7" s="5"/>
      <c r="AO7" s="6"/>
      <c r="AP7" s="5"/>
      <c r="AQ7" s="6"/>
    </row>
    <row r="8" spans="1:43" s="39" customFormat="1" ht="16.5" customHeight="1" x14ac:dyDescent="0.2">
      <c r="A8" s="7" t="s">
        <v>0</v>
      </c>
      <c r="B8" s="8">
        <v>11560209</v>
      </c>
      <c r="C8" s="9"/>
      <c r="D8" s="34">
        <v>11900763</v>
      </c>
      <c r="E8" s="9"/>
      <c r="F8" s="34">
        <v>11201361</v>
      </c>
      <c r="G8" s="9"/>
      <c r="H8" s="34">
        <v>9317561</v>
      </c>
      <c r="I8" s="10"/>
      <c r="J8" s="34">
        <v>8346964</v>
      </c>
      <c r="K8" s="10"/>
      <c r="L8" s="34">
        <v>8116469.0599999987</v>
      </c>
      <c r="M8" s="10"/>
      <c r="N8" s="34">
        <v>8101912.0230789306</v>
      </c>
      <c r="O8" s="10"/>
      <c r="P8" s="34">
        <v>6539105.5641971035</v>
      </c>
      <c r="Q8" s="10"/>
      <c r="R8" s="34">
        <v>5826887.0800000001</v>
      </c>
      <c r="S8" s="10"/>
      <c r="T8" s="34">
        <v>6279841.523</v>
      </c>
      <c r="U8" s="10"/>
      <c r="V8" s="34">
        <v>5379469.6169999996</v>
      </c>
      <c r="W8" s="10"/>
      <c r="X8" s="34">
        <v>5336357.0837306976</v>
      </c>
      <c r="Y8" s="10"/>
      <c r="Z8" s="34">
        <v>5160723.7300000004</v>
      </c>
      <c r="AA8" s="10"/>
      <c r="AB8" s="34">
        <v>5381397.7999999998</v>
      </c>
      <c r="AC8" s="10"/>
      <c r="AD8" s="34">
        <v>5509097.2699999996</v>
      </c>
      <c r="AE8" s="10"/>
      <c r="AF8" s="34">
        <v>6420816.04</v>
      </c>
      <c r="AG8" s="10"/>
      <c r="AH8" s="34">
        <v>7484387.8899999997</v>
      </c>
      <c r="AI8" s="10"/>
      <c r="AJ8" s="34">
        <v>7204864.096467725</v>
      </c>
      <c r="AK8" s="10"/>
      <c r="AL8" s="34">
        <v>6557605.1189414514</v>
      </c>
      <c r="AM8" s="10"/>
      <c r="AN8" s="34">
        <v>6791444.1200000001</v>
      </c>
      <c r="AO8" s="10"/>
      <c r="AP8" s="45">
        <v>8716535.0800000001</v>
      </c>
      <c r="AQ8" s="10"/>
    </row>
    <row r="9" spans="1:43" s="39" customFormat="1" ht="16.5" customHeight="1" x14ac:dyDescent="0.2">
      <c r="A9" s="11" t="s">
        <v>1</v>
      </c>
      <c r="B9" s="35">
        <v>5290411</v>
      </c>
      <c r="C9" s="12"/>
      <c r="D9" s="33">
        <v>2409365</v>
      </c>
      <c r="E9" s="12"/>
      <c r="F9" s="33">
        <v>2458273</v>
      </c>
      <c r="G9" s="12"/>
      <c r="H9" s="33">
        <v>3989770</v>
      </c>
      <c r="I9" s="13"/>
      <c r="J9" s="33">
        <v>3697114</v>
      </c>
      <c r="K9" s="13"/>
      <c r="L9" s="33">
        <v>811190.87</v>
      </c>
      <c r="M9" s="13"/>
      <c r="N9" s="33">
        <v>461373.25219058903</v>
      </c>
      <c r="O9" s="13"/>
      <c r="P9" s="33">
        <v>960526.56155455159</v>
      </c>
      <c r="Q9" s="13"/>
      <c r="R9" s="33">
        <v>433769.41500000004</v>
      </c>
      <c r="S9" s="13"/>
      <c r="T9" s="33">
        <v>174891.38999999998</v>
      </c>
      <c r="U9" s="13"/>
      <c r="V9" s="33">
        <v>16505.52</v>
      </c>
      <c r="W9" s="13"/>
      <c r="X9" s="33">
        <v>3994.8689999999997</v>
      </c>
      <c r="Y9" s="13"/>
      <c r="Z9" s="33">
        <v>0</v>
      </c>
      <c r="AA9" s="13"/>
      <c r="AB9" s="33">
        <v>814.38679284210536</v>
      </c>
      <c r="AC9" s="13"/>
      <c r="AD9" s="33">
        <v>7410</v>
      </c>
      <c r="AE9" s="13"/>
      <c r="AF9" s="33">
        <v>0</v>
      </c>
      <c r="AG9" s="13"/>
      <c r="AH9" s="33">
        <v>0</v>
      </c>
      <c r="AI9" s="13"/>
      <c r="AJ9" s="33">
        <v>0</v>
      </c>
      <c r="AK9" s="13"/>
      <c r="AL9" s="33">
        <v>0</v>
      </c>
      <c r="AM9" s="13"/>
      <c r="AN9" s="33">
        <v>0</v>
      </c>
      <c r="AO9" s="13"/>
      <c r="AP9" s="46">
        <v>0</v>
      </c>
      <c r="AQ9" s="13"/>
    </row>
    <row r="10" spans="1:43" s="39" customFormat="1" ht="16.5" customHeight="1" x14ac:dyDescent="0.2">
      <c r="A10" s="11" t="s">
        <v>2</v>
      </c>
      <c r="B10" s="35">
        <v>9084782</v>
      </c>
      <c r="C10" s="12"/>
      <c r="D10" s="33">
        <v>10408898</v>
      </c>
      <c r="E10" s="12"/>
      <c r="F10" s="33">
        <v>6922709</v>
      </c>
      <c r="G10" s="12"/>
      <c r="H10" s="33">
        <v>6470783</v>
      </c>
      <c r="I10" s="13"/>
      <c r="J10" s="33">
        <v>5348635</v>
      </c>
      <c r="K10" s="13"/>
      <c r="L10" s="33">
        <v>4933761.59</v>
      </c>
      <c r="M10" s="13"/>
      <c r="N10" s="33">
        <v>5297230.3552436652</v>
      </c>
      <c r="O10" s="13"/>
      <c r="P10" s="33">
        <v>3384830.1739403475</v>
      </c>
      <c r="Q10" s="13"/>
      <c r="R10" s="33">
        <v>3022401.9580000006</v>
      </c>
      <c r="S10" s="13"/>
      <c r="T10" s="33">
        <v>4543968.2379999999</v>
      </c>
      <c r="U10" s="13"/>
      <c r="V10" s="33">
        <v>3954115.2306999997</v>
      </c>
      <c r="W10" s="13"/>
      <c r="X10" s="33">
        <v>3219316.737780713</v>
      </c>
      <c r="Y10" s="13"/>
      <c r="Z10" s="33">
        <v>3664658</v>
      </c>
      <c r="AA10" s="13"/>
      <c r="AB10" s="33">
        <v>4508744.790000001</v>
      </c>
      <c r="AC10" s="13"/>
      <c r="AD10" s="33">
        <v>4249753.46</v>
      </c>
      <c r="AE10" s="13"/>
      <c r="AF10" s="33">
        <v>4134861.6</v>
      </c>
      <c r="AG10" s="13"/>
      <c r="AH10" s="33">
        <v>3218425.1</v>
      </c>
      <c r="AI10" s="13"/>
      <c r="AJ10" s="33">
        <v>3330738.1</v>
      </c>
      <c r="AK10" s="13"/>
      <c r="AL10" s="33">
        <v>3340782.6922321245</v>
      </c>
      <c r="AM10" s="13"/>
      <c r="AN10" s="33">
        <v>3109816.23</v>
      </c>
      <c r="AO10" s="13"/>
      <c r="AP10" s="46">
        <v>3533381.97</v>
      </c>
      <c r="AQ10" s="13"/>
    </row>
    <row r="11" spans="1:43" s="39" customFormat="1" ht="16.5" customHeight="1" x14ac:dyDescent="0.2">
      <c r="A11" s="11" t="s">
        <v>3</v>
      </c>
      <c r="B11" s="35">
        <v>14456410</v>
      </c>
      <c r="C11" s="12"/>
      <c r="D11" s="33">
        <v>12744824</v>
      </c>
      <c r="E11" s="12"/>
      <c r="F11" s="33">
        <v>4731758</v>
      </c>
      <c r="G11" s="12"/>
      <c r="H11" s="33">
        <v>5819991</v>
      </c>
      <c r="I11" s="13"/>
      <c r="J11" s="33">
        <v>6239433</v>
      </c>
      <c r="K11" s="13"/>
      <c r="L11" s="33">
        <v>3887231.18</v>
      </c>
      <c r="M11" s="13"/>
      <c r="N11" s="33">
        <v>3489059.6196660632</v>
      </c>
      <c r="O11" s="13"/>
      <c r="P11" s="33">
        <v>2270090.0643442287</v>
      </c>
      <c r="Q11" s="13"/>
      <c r="R11" s="33">
        <v>1093162.9170000001</v>
      </c>
      <c r="S11" s="13"/>
      <c r="T11" s="33">
        <v>1060521.625</v>
      </c>
      <c r="U11" s="13"/>
      <c r="V11" s="33">
        <v>991174.16800000006</v>
      </c>
      <c r="W11" s="13"/>
      <c r="X11" s="33">
        <v>1778558.8846743673</v>
      </c>
      <c r="Y11" s="13"/>
      <c r="Z11" s="33">
        <v>1311137.1137319764</v>
      </c>
      <c r="AA11" s="13"/>
      <c r="AB11" s="33">
        <v>1463383.940677376</v>
      </c>
      <c r="AC11" s="13"/>
      <c r="AD11" s="33">
        <v>1025530.402</v>
      </c>
      <c r="AE11" s="13"/>
      <c r="AF11" s="33">
        <v>1886855.0664347827</v>
      </c>
      <c r="AG11" s="13"/>
      <c r="AH11" s="33">
        <v>405199</v>
      </c>
      <c r="AI11" s="13"/>
      <c r="AJ11" s="33">
        <v>284576.8</v>
      </c>
      <c r="AK11" s="13"/>
      <c r="AL11" s="33">
        <v>42256</v>
      </c>
      <c r="AM11" s="13"/>
      <c r="AN11" s="33">
        <v>331501.03999999998</v>
      </c>
      <c r="AO11" s="13"/>
      <c r="AP11" s="46">
        <v>218803.9</v>
      </c>
      <c r="AQ11" s="13"/>
    </row>
    <row r="12" spans="1:43" s="39" customFormat="1" ht="16.5" customHeight="1" x14ac:dyDescent="0.2">
      <c r="A12" s="11" t="s">
        <v>4</v>
      </c>
      <c r="B12" s="35">
        <v>2009293</v>
      </c>
      <c r="C12" s="12"/>
      <c r="D12" s="33">
        <v>2164378</v>
      </c>
      <c r="E12" s="12"/>
      <c r="F12" s="33">
        <v>2626144</v>
      </c>
      <c r="G12" s="12"/>
      <c r="H12" s="33">
        <v>3560130</v>
      </c>
      <c r="I12" s="13"/>
      <c r="J12" s="33">
        <v>1410720</v>
      </c>
      <c r="K12" s="13"/>
      <c r="L12" s="33">
        <v>1317356.97</v>
      </c>
      <c r="M12" s="13"/>
      <c r="N12" s="33">
        <v>1122483.3022996748</v>
      </c>
      <c r="O12" s="13"/>
      <c r="P12" s="33">
        <v>411072.2339637687</v>
      </c>
      <c r="Q12" s="13"/>
      <c r="R12" s="33">
        <v>230177.614</v>
      </c>
      <c r="S12" s="13"/>
      <c r="T12" s="33">
        <v>390732.21600000001</v>
      </c>
      <c r="U12" s="13"/>
      <c r="V12" s="33">
        <v>426339.57400000002</v>
      </c>
      <c r="W12" s="13"/>
      <c r="X12" s="33">
        <v>344875.2168999071</v>
      </c>
      <c r="Y12" s="13"/>
      <c r="Z12" s="33">
        <v>92811.811636211991</v>
      </c>
      <c r="AA12" s="13"/>
      <c r="AB12" s="33">
        <v>173972.20030843874</v>
      </c>
      <c r="AC12" s="13"/>
      <c r="AD12" s="33">
        <v>131592.33000000002</v>
      </c>
      <c r="AE12" s="13"/>
      <c r="AF12" s="33">
        <v>5000</v>
      </c>
      <c r="AG12" s="13"/>
      <c r="AH12" s="33">
        <v>0</v>
      </c>
      <c r="AI12" s="13"/>
      <c r="AJ12" s="33">
        <v>0</v>
      </c>
      <c r="AK12" s="13"/>
      <c r="AL12" s="33">
        <v>0</v>
      </c>
      <c r="AM12" s="13"/>
      <c r="AN12" s="33">
        <v>0</v>
      </c>
      <c r="AO12" s="13"/>
      <c r="AP12" s="46">
        <v>0</v>
      </c>
      <c r="AQ12" s="13"/>
    </row>
    <row r="13" spans="1:43" s="39" customFormat="1" ht="16.5" customHeight="1" x14ac:dyDescent="0.2">
      <c r="A13" s="11" t="s">
        <v>18</v>
      </c>
      <c r="B13" s="55">
        <v>3590570</v>
      </c>
      <c r="C13" s="12"/>
      <c r="D13" s="52">
        <v>5165356</v>
      </c>
      <c r="E13" s="12"/>
      <c r="F13" s="33">
        <v>1355153</v>
      </c>
      <c r="G13" s="12"/>
      <c r="H13" s="52">
        <v>2085096</v>
      </c>
      <c r="I13" s="13"/>
      <c r="J13" s="33">
        <v>986350</v>
      </c>
      <c r="K13" s="13"/>
      <c r="L13" s="33">
        <v>2862374.93</v>
      </c>
      <c r="M13" s="13"/>
      <c r="N13" s="33">
        <v>2070358.17</v>
      </c>
      <c r="O13" s="13"/>
      <c r="P13" s="33">
        <v>801980</v>
      </c>
      <c r="Q13" s="13"/>
      <c r="R13" s="33">
        <v>1149840</v>
      </c>
      <c r="S13" s="13"/>
      <c r="T13" s="33">
        <v>1363710</v>
      </c>
      <c r="U13" s="13"/>
      <c r="V13" s="33">
        <v>879090</v>
      </c>
      <c r="W13" s="13"/>
      <c r="X13" s="33">
        <v>777450</v>
      </c>
      <c r="Y13" s="13"/>
      <c r="Z13" s="33">
        <v>677400</v>
      </c>
      <c r="AA13" s="13"/>
      <c r="AB13" s="33">
        <v>766571.33168421045</v>
      </c>
      <c r="AC13" s="13"/>
      <c r="AD13" s="33">
        <v>448200</v>
      </c>
      <c r="AE13" s="13"/>
      <c r="AF13" s="33">
        <v>619500</v>
      </c>
      <c r="AG13" s="13"/>
      <c r="AH13" s="33">
        <v>774700</v>
      </c>
      <c r="AI13" s="13"/>
      <c r="AJ13" s="33">
        <v>651112.80000000005</v>
      </c>
      <c r="AK13" s="13"/>
      <c r="AL13" s="33">
        <v>743025</v>
      </c>
      <c r="AM13" s="13"/>
      <c r="AN13" s="33">
        <v>1381990.96</v>
      </c>
      <c r="AO13" s="13"/>
      <c r="AP13" s="46">
        <v>3056991.9</v>
      </c>
      <c r="AQ13" s="13"/>
    </row>
    <row r="14" spans="1:43" s="39" customFormat="1" ht="16.5" customHeight="1" x14ac:dyDescent="0.2">
      <c r="A14" s="11" t="s">
        <v>19</v>
      </c>
      <c r="B14" s="55"/>
      <c r="C14" s="12"/>
      <c r="D14" s="52"/>
      <c r="E14" s="12"/>
      <c r="F14" s="33">
        <v>549738</v>
      </c>
      <c r="G14" s="12"/>
      <c r="H14" s="52"/>
      <c r="I14" s="13"/>
      <c r="J14" s="33">
        <v>139952</v>
      </c>
      <c r="K14" s="13"/>
      <c r="L14" s="33">
        <v>1653250</v>
      </c>
      <c r="M14" s="13"/>
      <c r="N14" s="33">
        <v>1379350.12</v>
      </c>
      <c r="O14" s="13"/>
      <c r="P14" s="33">
        <v>360547</v>
      </c>
      <c r="Q14" s="13"/>
      <c r="R14" s="33">
        <v>399340</v>
      </c>
      <c r="S14" s="13"/>
      <c r="T14" s="33">
        <v>311395</v>
      </c>
      <c r="U14" s="13"/>
      <c r="V14" s="33">
        <v>277190</v>
      </c>
      <c r="W14" s="13"/>
      <c r="X14" s="33">
        <v>0</v>
      </c>
      <c r="Y14" s="13"/>
      <c r="Z14" s="33">
        <v>0</v>
      </c>
      <c r="AA14" s="13"/>
      <c r="AB14" s="33">
        <v>316.29000000000002</v>
      </c>
      <c r="AC14" s="13"/>
      <c r="AD14" s="33">
        <v>0</v>
      </c>
      <c r="AE14" s="13"/>
      <c r="AF14" s="33">
        <v>0</v>
      </c>
      <c r="AG14" s="13"/>
      <c r="AH14" s="33">
        <v>8775</v>
      </c>
      <c r="AI14" s="13"/>
      <c r="AJ14" s="33">
        <v>0</v>
      </c>
      <c r="AK14" s="13"/>
      <c r="AL14" s="33">
        <v>0</v>
      </c>
      <c r="AM14" s="13"/>
      <c r="AN14" s="33">
        <v>0</v>
      </c>
      <c r="AO14" s="13"/>
      <c r="AP14" s="46">
        <v>26800</v>
      </c>
      <c r="AQ14" s="13"/>
    </row>
    <row r="15" spans="1:43" s="39" customFormat="1" ht="16.5" customHeight="1" x14ac:dyDescent="0.2">
      <c r="A15" s="11" t="s">
        <v>5</v>
      </c>
      <c r="B15" s="35">
        <v>0</v>
      </c>
      <c r="C15" s="14"/>
      <c r="D15" s="33">
        <v>5928215</v>
      </c>
      <c r="E15" s="14"/>
      <c r="F15" s="33">
        <v>7048352</v>
      </c>
      <c r="G15" s="14"/>
      <c r="H15" s="33">
        <v>7179437</v>
      </c>
      <c r="I15" s="15"/>
      <c r="J15" s="33">
        <v>5979358</v>
      </c>
      <c r="K15" s="15"/>
      <c r="L15" s="33">
        <v>3614910</v>
      </c>
      <c r="M15" s="15"/>
      <c r="N15" s="33">
        <v>1977160</v>
      </c>
      <c r="O15" s="15"/>
      <c r="P15" s="33">
        <v>1658050</v>
      </c>
      <c r="Q15" s="15"/>
      <c r="R15" s="33">
        <v>1730070</v>
      </c>
      <c r="S15" s="15"/>
      <c r="T15" s="33">
        <v>977487.22</v>
      </c>
      <c r="U15" s="15"/>
      <c r="V15" s="33">
        <v>867377.90999999992</v>
      </c>
      <c r="W15" s="15"/>
      <c r="X15" s="33">
        <v>609067.03</v>
      </c>
      <c r="Y15" s="15"/>
      <c r="Z15" s="33">
        <v>675294.66193766554</v>
      </c>
      <c r="AA15" s="15"/>
      <c r="AB15" s="33">
        <v>327786.70495667349</v>
      </c>
      <c r="AC15" s="15"/>
      <c r="AD15" s="33">
        <v>114821.92000000001</v>
      </c>
      <c r="AE15" s="15"/>
      <c r="AF15" s="33">
        <v>205272.79976086956</v>
      </c>
      <c r="AG15" s="15"/>
      <c r="AH15" s="33">
        <v>72708</v>
      </c>
      <c r="AI15" s="15"/>
      <c r="AJ15" s="33">
        <v>129954.75</v>
      </c>
      <c r="AK15" s="15"/>
      <c r="AL15" s="33">
        <v>57071</v>
      </c>
      <c r="AM15" s="15"/>
      <c r="AN15" s="33">
        <v>151250</v>
      </c>
      <c r="AO15" s="15"/>
      <c r="AP15" s="46">
        <v>119468</v>
      </c>
      <c r="AQ15" s="15"/>
    </row>
    <row r="16" spans="1:43" s="39" customFormat="1" ht="16.5" customHeight="1" x14ac:dyDescent="0.2">
      <c r="A16" s="11" t="s">
        <v>6</v>
      </c>
      <c r="B16" s="35">
        <v>0</v>
      </c>
      <c r="C16" s="14"/>
      <c r="D16" s="52">
        <v>49000</v>
      </c>
      <c r="E16" s="14"/>
      <c r="F16" s="52">
        <v>267440</v>
      </c>
      <c r="G16" s="14"/>
      <c r="H16" s="52">
        <v>385150</v>
      </c>
      <c r="I16" s="15"/>
      <c r="J16" s="52">
        <v>306100</v>
      </c>
      <c r="K16" s="15"/>
      <c r="L16" s="33">
        <v>222518.65</v>
      </c>
      <c r="M16" s="15"/>
      <c r="N16" s="33">
        <v>821006.67699999991</v>
      </c>
      <c r="O16" s="15"/>
      <c r="P16" s="33">
        <v>897066.12600000005</v>
      </c>
      <c r="Q16" s="15"/>
      <c r="R16" s="33">
        <v>1024048.0690000001</v>
      </c>
      <c r="S16" s="15"/>
      <c r="T16" s="33">
        <v>1032556.6849999999</v>
      </c>
      <c r="U16" s="15"/>
      <c r="V16" s="33">
        <v>820581.02899999998</v>
      </c>
      <c r="W16" s="15"/>
      <c r="X16" s="33">
        <v>523109.10099999997</v>
      </c>
      <c r="Y16" s="15"/>
      <c r="Z16" s="33">
        <v>236780</v>
      </c>
      <c r="AA16" s="15"/>
      <c r="AB16" s="33">
        <v>388620</v>
      </c>
      <c r="AC16" s="15"/>
      <c r="AD16" s="33">
        <v>62850</v>
      </c>
      <c r="AE16" s="15"/>
      <c r="AF16" s="33">
        <v>164610</v>
      </c>
      <c r="AG16" s="15"/>
      <c r="AH16" s="33">
        <v>358680</v>
      </c>
      <c r="AI16" s="15"/>
      <c r="AJ16" s="33">
        <v>61000</v>
      </c>
      <c r="AK16" s="15"/>
      <c r="AL16" s="33">
        <v>181160</v>
      </c>
      <c r="AM16" s="15"/>
      <c r="AN16" s="33">
        <v>296000.40000000002</v>
      </c>
      <c r="AO16" s="15"/>
      <c r="AP16" s="46">
        <v>533977.61</v>
      </c>
      <c r="AQ16" s="15"/>
    </row>
    <row r="17" spans="1:43" s="39" customFormat="1" ht="16.5" customHeight="1" x14ac:dyDescent="0.2">
      <c r="A17" s="11" t="s">
        <v>7</v>
      </c>
      <c r="B17" s="35">
        <v>0</v>
      </c>
      <c r="C17" s="14"/>
      <c r="D17" s="52"/>
      <c r="E17" s="14"/>
      <c r="F17" s="52"/>
      <c r="G17" s="14"/>
      <c r="H17" s="52"/>
      <c r="I17" s="15"/>
      <c r="J17" s="52"/>
      <c r="K17" s="15"/>
      <c r="L17" s="33">
        <v>302075</v>
      </c>
      <c r="M17" s="15"/>
      <c r="N17" s="33">
        <v>227340</v>
      </c>
      <c r="O17" s="15"/>
      <c r="P17" s="33">
        <v>120561.2</v>
      </c>
      <c r="Q17" s="15"/>
      <c r="R17" s="33">
        <v>0</v>
      </c>
      <c r="S17" s="15"/>
      <c r="T17" s="33">
        <v>0</v>
      </c>
      <c r="U17" s="15"/>
      <c r="V17" s="33">
        <v>0</v>
      </c>
      <c r="W17" s="15"/>
      <c r="X17" s="33">
        <v>0</v>
      </c>
      <c r="Y17" s="15"/>
      <c r="Z17" s="33">
        <v>0</v>
      </c>
      <c r="AA17" s="15"/>
      <c r="AB17" s="33">
        <v>0</v>
      </c>
      <c r="AC17" s="15"/>
      <c r="AD17" s="33">
        <v>0</v>
      </c>
      <c r="AE17" s="15"/>
      <c r="AF17" s="33">
        <v>0</v>
      </c>
      <c r="AG17" s="15"/>
      <c r="AH17" s="33">
        <v>0</v>
      </c>
      <c r="AI17" s="15"/>
      <c r="AJ17" s="33">
        <v>78630</v>
      </c>
      <c r="AK17" s="15"/>
      <c r="AL17" s="33">
        <v>0</v>
      </c>
      <c r="AM17" s="15"/>
      <c r="AN17" s="33">
        <v>12858.21</v>
      </c>
      <c r="AO17" s="15"/>
      <c r="AP17" s="46">
        <v>104021.62</v>
      </c>
      <c r="AQ17" s="15"/>
    </row>
    <row r="18" spans="1:43" s="39" customFormat="1" ht="16.5" customHeight="1" x14ac:dyDescent="0.2">
      <c r="A18" s="11" t="s">
        <v>8</v>
      </c>
      <c r="B18" s="35">
        <v>0</v>
      </c>
      <c r="C18" s="14"/>
      <c r="D18" s="33">
        <v>262030</v>
      </c>
      <c r="E18" s="12"/>
      <c r="F18" s="33">
        <v>4032740</v>
      </c>
      <c r="G18" s="12"/>
      <c r="H18" s="33">
        <v>207780</v>
      </c>
      <c r="I18" s="13"/>
      <c r="J18" s="33">
        <v>234820</v>
      </c>
      <c r="K18" s="13"/>
      <c r="L18" s="33">
        <v>66240</v>
      </c>
      <c r="M18" s="13"/>
      <c r="N18" s="33">
        <v>0</v>
      </c>
      <c r="O18" s="13"/>
      <c r="P18" s="33">
        <v>0</v>
      </c>
      <c r="Q18" s="15"/>
      <c r="R18" s="33">
        <v>0</v>
      </c>
      <c r="S18" s="15"/>
      <c r="T18" s="33">
        <v>0</v>
      </c>
      <c r="U18" s="15"/>
      <c r="V18" s="33">
        <v>0</v>
      </c>
      <c r="W18" s="15"/>
      <c r="X18" s="33">
        <v>0</v>
      </c>
      <c r="Y18" s="15"/>
      <c r="Z18" s="33">
        <v>0</v>
      </c>
      <c r="AA18" s="15"/>
      <c r="AB18" s="33">
        <v>0</v>
      </c>
      <c r="AC18" s="15"/>
      <c r="AD18" s="33">
        <v>0</v>
      </c>
      <c r="AE18" s="15"/>
      <c r="AF18" s="33">
        <v>0</v>
      </c>
      <c r="AG18" s="15"/>
      <c r="AH18" s="33">
        <v>0</v>
      </c>
      <c r="AI18" s="15"/>
      <c r="AJ18" s="33">
        <v>0</v>
      </c>
      <c r="AK18" s="15"/>
      <c r="AL18" s="33">
        <v>0</v>
      </c>
      <c r="AM18" s="15"/>
      <c r="AN18" s="33">
        <v>1165649.44</v>
      </c>
      <c r="AO18" s="15"/>
      <c r="AP18" s="46">
        <v>2363779.39</v>
      </c>
      <c r="AQ18" s="15"/>
    </row>
    <row r="19" spans="1:43" s="39" customFormat="1" ht="16.5" customHeight="1" x14ac:dyDescent="0.2">
      <c r="A19" s="11" t="s">
        <v>9</v>
      </c>
      <c r="B19" s="35">
        <v>0</v>
      </c>
      <c r="C19" s="14"/>
      <c r="D19" s="33">
        <v>0</v>
      </c>
      <c r="E19" s="12"/>
      <c r="F19" s="33">
        <v>0</v>
      </c>
      <c r="G19" s="12"/>
      <c r="H19" s="33">
        <v>0</v>
      </c>
      <c r="I19" s="13"/>
      <c r="J19" s="33">
        <v>0</v>
      </c>
      <c r="K19" s="13"/>
      <c r="L19" s="33">
        <v>0</v>
      </c>
      <c r="M19" s="13"/>
      <c r="N19" s="33">
        <v>0</v>
      </c>
      <c r="O19" s="13"/>
      <c r="P19" s="33">
        <v>0</v>
      </c>
      <c r="Q19" s="15"/>
      <c r="R19" s="33">
        <v>217730.133</v>
      </c>
      <c r="S19" s="15"/>
      <c r="T19" s="33">
        <v>437017.21900000004</v>
      </c>
      <c r="U19" s="15"/>
      <c r="V19" s="33">
        <v>375459.30999999994</v>
      </c>
      <c r="W19" s="15"/>
      <c r="X19" s="33">
        <v>58112.109999999993</v>
      </c>
      <c r="Y19" s="15"/>
      <c r="Z19" s="33">
        <v>368542.01300000004</v>
      </c>
      <c r="AA19" s="15"/>
      <c r="AB19" s="33">
        <v>204122.44500000004</v>
      </c>
      <c r="AC19" s="15"/>
      <c r="AD19" s="33">
        <v>770</v>
      </c>
      <c r="AE19" s="15"/>
      <c r="AF19" s="33">
        <v>27580</v>
      </c>
      <c r="AG19" s="15"/>
      <c r="AH19" s="33">
        <v>56990</v>
      </c>
      <c r="AI19" s="15"/>
      <c r="AJ19" s="33">
        <v>48380</v>
      </c>
      <c r="AK19" s="15"/>
      <c r="AL19" s="33">
        <v>6440</v>
      </c>
      <c r="AM19" s="15"/>
      <c r="AN19" s="33">
        <v>3920</v>
      </c>
      <c r="AO19" s="15"/>
      <c r="AP19" s="46">
        <v>29260</v>
      </c>
      <c r="AQ19" s="15"/>
    </row>
    <row r="20" spans="1:43" s="39" customFormat="1" ht="16.5" customHeight="1" thickBot="1" x14ac:dyDescent="0.25">
      <c r="A20" s="16" t="s">
        <v>13</v>
      </c>
      <c r="B20" s="17">
        <v>0</v>
      </c>
      <c r="C20" s="14"/>
      <c r="D20" s="18">
        <v>0</v>
      </c>
      <c r="E20" s="19"/>
      <c r="F20" s="18">
        <v>0</v>
      </c>
      <c r="G20" s="19"/>
      <c r="H20" s="18">
        <v>0</v>
      </c>
      <c r="I20" s="20"/>
      <c r="J20" s="18">
        <v>0</v>
      </c>
      <c r="K20" s="20"/>
      <c r="L20" s="18">
        <v>0</v>
      </c>
      <c r="M20" s="20"/>
      <c r="N20" s="18">
        <v>29258</v>
      </c>
      <c r="O20" s="20"/>
      <c r="P20" s="18">
        <v>480630.087</v>
      </c>
      <c r="Q20" s="21"/>
      <c r="R20" s="18">
        <v>682332.6399999999</v>
      </c>
      <c r="S20" s="21"/>
      <c r="T20" s="18">
        <v>928245.31</v>
      </c>
      <c r="U20" s="21"/>
      <c r="V20" s="18">
        <v>1363724.33</v>
      </c>
      <c r="W20" s="21"/>
      <c r="X20" s="18">
        <v>1739312.118</v>
      </c>
      <c r="Y20" s="21"/>
      <c r="Z20" s="18">
        <v>2095444.4</v>
      </c>
      <c r="AA20" s="21"/>
      <c r="AB20" s="18">
        <v>2263725</v>
      </c>
      <c r="AC20" s="21"/>
      <c r="AD20" s="18">
        <v>1815267.5</v>
      </c>
      <c r="AE20" s="21"/>
      <c r="AF20" s="18">
        <v>1131475</v>
      </c>
      <c r="AG20" s="21"/>
      <c r="AH20" s="18">
        <v>1117205</v>
      </c>
      <c r="AI20" s="21"/>
      <c r="AJ20" s="18">
        <v>1657460</v>
      </c>
      <c r="AK20" s="21"/>
      <c r="AL20" s="18">
        <v>1404220</v>
      </c>
      <c r="AM20" s="21"/>
      <c r="AN20" s="18">
        <v>875564.68</v>
      </c>
      <c r="AO20" s="21"/>
      <c r="AP20" s="18">
        <v>748399.29</v>
      </c>
      <c r="AQ20" s="21"/>
    </row>
    <row r="21" spans="1:43" s="39" customFormat="1" ht="16.5" customHeight="1" thickBot="1" x14ac:dyDescent="0.25">
      <c r="A21" s="22" t="s">
        <v>10</v>
      </c>
      <c r="B21" s="23">
        <v>45991675</v>
      </c>
      <c r="C21" s="24">
        <f>B21/B33*100</f>
        <v>42.066877404991679</v>
      </c>
      <c r="D21" s="25">
        <v>51032829</v>
      </c>
      <c r="E21" s="24">
        <f>D21/D33*100</f>
        <v>48.260694643311624</v>
      </c>
      <c r="F21" s="25">
        <f>SUM(F8:F20)</f>
        <v>41193668</v>
      </c>
      <c r="G21" s="24">
        <f>F21/F33*100</f>
        <v>41.971445045278557</v>
      </c>
      <c r="H21" s="25">
        <f>SUM(H8:H20)</f>
        <v>39015698</v>
      </c>
      <c r="I21" s="24">
        <f>H21/H33*100</f>
        <v>35.062423117250759</v>
      </c>
      <c r="J21" s="25">
        <f>SUM(J8:J20)</f>
        <v>32689446</v>
      </c>
      <c r="K21" s="24">
        <f>J21/J33*100</f>
        <v>32.141959785036747</v>
      </c>
      <c r="L21" s="25">
        <v>27787378.25</v>
      </c>
      <c r="M21" s="24">
        <f>L21/L33*100</f>
        <v>25.687633879016662</v>
      </c>
      <c r="N21" s="25">
        <f>SUM(N8:N20)</f>
        <v>24976531.519478921</v>
      </c>
      <c r="O21" s="24">
        <f>N21/N33*100</f>
        <v>23.756218111611979</v>
      </c>
      <c r="P21" s="25">
        <f>SUM(P8:P20)</f>
        <v>17884459.011</v>
      </c>
      <c r="Q21" s="24">
        <f>P21/P33*100</f>
        <v>20.418939585522271</v>
      </c>
      <c r="R21" s="25">
        <f>SUM(R8:R20)</f>
        <v>15809759.826000001</v>
      </c>
      <c r="S21" s="24">
        <f>R21/R33*100</f>
        <v>19.045771122433642</v>
      </c>
      <c r="T21" s="25">
        <f>SUM(T8:T20)</f>
        <v>17500366.426000003</v>
      </c>
      <c r="U21" s="24">
        <f>T21/T33*100</f>
        <v>17.416210914161816</v>
      </c>
      <c r="V21" s="25">
        <f>SUM(V8:V20)</f>
        <v>15351026.688699998</v>
      </c>
      <c r="W21" s="24">
        <f>V21/V33*100</f>
        <v>15.817723668452915</v>
      </c>
      <c r="X21" s="25">
        <f>SUM(X8:X20)</f>
        <v>14390153.151085684</v>
      </c>
      <c r="Y21" s="24">
        <f>X21/X33*100</f>
        <v>13.998642006786838</v>
      </c>
      <c r="Z21" s="25">
        <f>SUM(Z8:Z20)</f>
        <v>14282791.730305854</v>
      </c>
      <c r="AA21" s="24">
        <f>Z21/Z33*100</f>
        <v>13.23582108112392</v>
      </c>
      <c r="AB21" s="25">
        <f>SUM(AB8:AB20)</f>
        <v>15479454.889419541</v>
      </c>
      <c r="AC21" s="24">
        <f>AB21/AB33*100</f>
        <v>13.326819150144342</v>
      </c>
      <c r="AD21" s="25">
        <f>SUM(AD8:AD20)</f>
        <v>13365292.882000001</v>
      </c>
      <c r="AE21" s="24">
        <f>AD21/AD33*100</f>
        <v>12.197870196629919</v>
      </c>
      <c r="AF21" s="25">
        <f>SUM(AF8:AF20)</f>
        <v>14595970.506195651</v>
      </c>
      <c r="AG21" s="24">
        <f>AF21/AF33*100</f>
        <v>12.067162784505305</v>
      </c>
      <c r="AH21" s="25">
        <f>SUM(AH8:AH20)</f>
        <v>13497069.99</v>
      </c>
      <c r="AI21" s="24">
        <f>AH21/AH33*100</f>
        <v>11.95378847775453</v>
      </c>
      <c r="AJ21" s="25">
        <f>SUM(AJ8:AJ20)</f>
        <v>13446716.546467727</v>
      </c>
      <c r="AK21" s="24">
        <f>AJ21/AJ33*100</f>
        <v>11.350806039120155</v>
      </c>
      <c r="AL21" s="25">
        <f>SUM(AL8:AL20)</f>
        <v>12332559.811173577</v>
      </c>
      <c r="AM21" s="24">
        <f>AL21/AL33*100</f>
        <v>11.938959318827374</v>
      </c>
      <c r="AN21" s="25">
        <f>SUM(AN8:AN20)</f>
        <v>14119995.079999998</v>
      </c>
      <c r="AO21" s="24">
        <f>AN21/AN33*100</f>
        <v>13.073982731484261</v>
      </c>
      <c r="AP21" s="25">
        <f>SUM(AP8:AP20)</f>
        <v>19451418.759999998</v>
      </c>
      <c r="AQ21" s="24">
        <f>AP21/AP33*100</f>
        <v>16.986161612677364</v>
      </c>
    </row>
    <row r="22" spans="1:43" s="39" customFormat="1" ht="16.5" customHeight="1" thickBot="1" x14ac:dyDescent="0.25">
      <c r="A22" s="4" t="s">
        <v>17</v>
      </c>
      <c r="B22" s="26"/>
      <c r="C22" s="6"/>
      <c r="D22" s="26"/>
      <c r="E22" s="6"/>
      <c r="F22" s="26"/>
      <c r="G22" s="6"/>
      <c r="H22" s="26"/>
      <c r="I22" s="6"/>
      <c r="J22" s="26"/>
      <c r="K22" s="6"/>
      <c r="L22" s="26"/>
      <c r="M22" s="6"/>
      <c r="N22" s="26"/>
      <c r="O22" s="6"/>
      <c r="P22" s="26"/>
      <c r="Q22" s="6"/>
      <c r="R22" s="26"/>
      <c r="S22" s="6"/>
      <c r="T22" s="26"/>
      <c r="U22" s="6"/>
      <c r="V22" s="26"/>
      <c r="W22" s="6"/>
      <c r="X22" s="26"/>
      <c r="Y22" s="6"/>
      <c r="Z22" s="26"/>
      <c r="AA22" s="6"/>
      <c r="AB22" s="26"/>
      <c r="AC22" s="6"/>
      <c r="AD22" s="26"/>
      <c r="AE22" s="6"/>
      <c r="AF22" s="26"/>
      <c r="AG22" s="6"/>
      <c r="AH22" s="26"/>
      <c r="AI22" s="6"/>
      <c r="AJ22" s="26"/>
      <c r="AK22" s="6"/>
      <c r="AL22" s="26"/>
      <c r="AM22" s="6"/>
      <c r="AN22" s="26"/>
      <c r="AO22" s="6"/>
      <c r="AP22" s="26"/>
      <c r="AQ22" s="6"/>
    </row>
    <row r="23" spans="1:43" s="39" customFormat="1" ht="16.5" customHeight="1" x14ac:dyDescent="0.2">
      <c r="A23" s="7" t="s">
        <v>18</v>
      </c>
      <c r="B23" s="51">
        <v>39635220</v>
      </c>
      <c r="C23" s="10"/>
      <c r="D23" s="51">
        <v>37196832</v>
      </c>
      <c r="E23" s="10"/>
      <c r="F23" s="34">
        <v>22928907</v>
      </c>
      <c r="G23" s="10"/>
      <c r="H23" s="34">
        <v>28578370</v>
      </c>
      <c r="I23" s="10"/>
      <c r="J23" s="34">
        <v>28557351</v>
      </c>
      <c r="K23" s="10"/>
      <c r="L23" s="34">
        <v>33248694.420000002</v>
      </c>
      <c r="M23" s="10"/>
      <c r="N23" s="34">
        <v>33485555.201000005</v>
      </c>
      <c r="O23" s="10"/>
      <c r="P23" s="34">
        <v>29373055.32</v>
      </c>
      <c r="Q23" s="10"/>
      <c r="R23" s="34">
        <v>26462168.93</v>
      </c>
      <c r="S23" s="10"/>
      <c r="T23" s="34">
        <v>31022633.68</v>
      </c>
      <c r="U23" s="10"/>
      <c r="V23" s="34">
        <v>31068681.010000002</v>
      </c>
      <c r="W23" s="10"/>
      <c r="X23" s="34">
        <v>33970696.519999996</v>
      </c>
      <c r="Y23" s="10"/>
      <c r="Z23" s="34">
        <v>35735741.67620945</v>
      </c>
      <c r="AA23" s="10"/>
      <c r="AB23" s="34">
        <v>36707706.823051237</v>
      </c>
      <c r="AC23" s="10"/>
      <c r="AD23" s="34">
        <v>35027468.615881771</v>
      </c>
      <c r="AE23" s="10"/>
      <c r="AF23" s="34">
        <v>38091451.678913042</v>
      </c>
      <c r="AG23" s="10"/>
      <c r="AH23" s="34">
        <v>35600764.869999997</v>
      </c>
      <c r="AI23" s="10"/>
      <c r="AJ23" s="34">
        <v>38063820.395050645</v>
      </c>
      <c r="AK23" s="10"/>
      <c r="AL23" s="34">
        <v>31774337.289844561</v>
      </c>
      <c r="AM23" s="10"/>
      <c r="AN23" s="34">
        <v>32779544.5</v>
      </c>
      <c r="AO23" s="10"/>
      <c r="AP23" s="45">
        <v>31870405.16</v>
      </c>
      <c r="AQ23" s="10"/>
    </row>
    <row r="24" spans="1:43" s="39" customFormat="1" ht="16.5" customHeight="1" x14ac:dyDescent="0.2">
      <c r="A24" s="11" t="s">
        <v>19</v>
      </c>
      <c r="B24" s="52"/>
      <c r="C24" s="13"/>
      <c r="D24" s="52"/>
      <c r="E24" s="13"/>
      <c r="F24" s="33">
        <v>17598389</v>
      </c>
      <c r="G24" s="13"/>
      <c r="H24" s="33">
        <v>20713040</v>
      </c>
      <c r="I24" s="13"/>
      <c r="J24" s="33">
        <v>19623747</v>
      </c>
      <c r="K24" s="13"/>
      <c r="L24" s="33">
        <v>22187648.339999996</v>
      </c>
      <c r="M24" s="13"/>
      <c r="N24" s="33">
        <v>22529539.473999999</v>
      </c>
      <c r="O24" s="13"/>
      <c r="P24" s="33">
        <v>19373680.880000003</v>
      </c>
      <c r="Q24" s="13"/>
      <c r="R24" s="33">
        <v>17867527.880000003</v>
      </c>
      <c r="S24" s="13"/>
      <c r="T24" s="33">
        <v>22167857.18</v>
      </c>
      <c r="U24" s="13"/>
      <c r="V24" s="33">
        <v>20697424.670000002</v>
      </c>
      <c r="W24" s="13"/>
      <c r="X24" s="33">
        <v>21595515.199999999</v>
      </c>
      <c r="Y24" s="13"/>
      <c r="Z24" s="33">
        <v>22890459.085011903</v>
      </c>
      <c r="AA24" s="13"/>
      <c r="AB24" s="33">
        <v>25609079.644738995</v>
      </c>
      <c r="AC24" s="13"/>
      <c r="AD24" s="33">
        <v>24236315.486116022</v>
      </c>
      <c r="AE24" s="13"/>
      <c r="AF24" s="33">
        <v>26567771.342282604</v>
      </c>
      <c r="AG24" s="13"/>
      <c r="AH24" s="33">
        <v>24744884.810000002</v>
      </c>
      <c r="AI24" s="13"/>
      <c r="AJ24" s="33">
        <v>26162731.802467383</v>
      </c>
      <c r="AK24" s="13"/>
      <c r="AL24" s="33">
        <v>22424380.478808291</v>
      </c>
      <c r="AM24" s="13"/>
      <c r="AN24" s="33">
        <v>22404756.700000003</v>
      </c>
      <c r="AO24" s="13"/>
      <c r="AP24" s="46">
        <v>23620989.949999999</v>
      </c>
      <c r="AQ24" s="13"/>
    </row>
    <row r="25" spans="1:43" s="39" customFormat="1" ht="16.5" customHeight="1" x14ac:dyDescent="0.2">
      <c r="A25" s="11" t="s">
        <v>20</v>
      </c>
      <c r="B25" s="33">
        <v>0</v>
      </c>
      <c r="C25" s="13"/>
      <c r="D25" s="33">
        <v>0</v>
      </c>
      <c r="E25" s="13"/>
      <c r="F25" s="33">
        <v>1448800</v>
      </c>
      <c r="G25" s="13"/>
      <c r="H25" s="33">
        <v>740980</v>
      </c>
      <c r="I25" s="13"/>
      <c r="J25" s="33">
        <v>473290</v>
      </c>
      <c r="K25" s="13"/>
      <c r="L25" s="33">
        <v>24072</v>
      </c>
      <c r="M25" s="13"/>
      <c r="N25" s="33">
        <v>87882.33</v>
      </c>
      <c r="O25" s="13"/>
      <c r="P25" s="33">
        <v>16645</v>
      </c>
      <c r="Q25" s="15"/>
      <c r="R25" s="33">
        <v>3955</v>
      </c>
      <c r="S25" s="15"/>
      <c r="T25" s="33">
        <v>0</v>
      </c>
      <c r="U25" s="15"/>
      <c r="V25" s="33">
        <v>0</v>
      </c>
      <c r="W25" s="15"/>
      <c r="X25" s="33">
        <v>0</v>
      </c>
      <c r="Y25" s="15"/>
      <c r="Z25" s="33">
        <v>0</v>
      </c>
      <c r="AA25" s="15"/>
      <c r="AB25" s="33">
        <v>0</v>
      </c>
      <c r="AC25" s="15"/>
      <c r="AD25" s="33">
        <v>0</v>
      </c>
      <c r="AE25" s="15"/>
      <c r="AF25" s="33">
        <v>0</v>
      </c>
      <c r="AG25" s="15"/>
      <c r="AH25" s="33">
        <v>0</v>
      </c>
      <c r="AI25" s="15"/>
      <c r="AJ25" s="33">
        <v>0</v>
      </c>
      <c r="AK25" s="15"/>
      <c r="AL25" s="33">
        <v>0</v>
      </c>
      <c r="AM25" s="15"/>
      <c r="AN25" s="33">
        <v>0</v>
      </c>
      <c r="AO25" s="15"/>
      <c r="AP25" s="46">
        <v>0</v>
      </c>
      <c r="AQ25" s="15"/>
    </row>
    <row r="26" spans="1:43" s="39" customFormat="1" ht="16.5" customHeight="1" x14ac:dyDescent="0.2">
      <c r="A26" s="11" t="s">
        <v>5</v>
      </c>
      <c r="B26" s="33">
        <v>13528760</v>
      </c>
      <c r="C26" s="13"/>
      <c r="D26" s="33">
        <v>5152030</v>
      </c>
      <c r="E26" s="13"/>
      <c r="F26" s="33">
        <v>3931505</v>
      </c>
      <c r="G26" s="13"/>
      <c r="H26" s="33">
        <v>6197055</v>
      </c>
      <c r="I26" s="13"/>
      <c r="J26" s="33">
        <v>5904651</v>
      </c>
      <c r="K26" s="13"/>
      <c r="L26" s="33">
        <v>8640670.1999999993</v>
      </c>
      <c r="M26" s="13"/>
      <c r="N26" s="33">
        <v>9932237.6960000005</v>
      </c>
      <c r="O26" s="13"/>
      <c r="P26" s="33">
        <v>7001854.5</v>
      </c>
      <c r="Q26" s="13"/>
      <c r="R26" s="33">
        <v>6418782.5</v>
      </c>
      <c r="S26" s="13"/>
      <c r="T26" s="33">
        <v>9046573.5</v>
      </c>
      <c r="U26" s="13"/>
      <c r="V26" s="33">
        <v>8122062.2799999993</v>
      </c>
      <c r="W26" s="13"/>
      <c r="X26" s="33">
        <v>8490195</v>
      </c>
      <c r="Y26" s="13"/>
      <c r="Z26" s="33">
        <v>8559348.497719299</v>
      </c>
      <c r="AA26" s="13"/>
      <c r="AB26" s="33">
        <v>9381910.2863578964</v>
      </c>
      <c r="AC26" s="13"/>
      <c r="AD26" s="33">
        <v>8086391.286872928</v>
      </c>
      <c r="AE26" s="13"/>
      <c r="AF26" s="33">
        <v>8851790.75</v>
      </c>
      <c r="AG26" s="13"/>
      <c r="AH26" s="33">
        <v>7716882.7999999998</v>
      </c>
      <c r="AI26" s="13"/>
      <c r="AJ26" s="33">
        <v>7811328.2000000002</v>
      </c>
      <c r="AK26" s="13"/>
      <c r="AL26" s="33">
        <v>7980526.7999999998</v>
      </c>
      <c r="AM26" s="13"/>
      <c r="AN26" s="33">
        <v>9572597.9299999997</v>
      </c>
      <c r="AO26" s="13"/>
      <c r="AP26" s="46">
        <v>8726495.6699999999</v>
      </c>
      <c r="AQ26" s="13"/>
    </row>
    <row r="27" spans="1:43" s="39" customFormat="1" ht="16.5" customHeight="1" x14ac:dyDescent="0.2">
      <c r="A27" s="11" t="s">
        <v>6</v>
      </c>
      <c r="B27" s="52">
        <v>6322375</v>
      </c>
      <c r="C27" s="13"/>
      <c r="D27" s="52">
        <v>7394450</v>
      </c>
      <c r="E27" s="13"/>
      <c r="F27" s="52">
        <v>7654971</v>
      </c>
      <c r="G27" s="13"/>
      <c r="H27" s="52">
        <v>10443814</v>
      </c>
      <c r="I27" s="13"/>
      <c r="J27" s="52">
        <v>8231103</v>
      </c>
      <c r="K27" s="13"/>
      <c r="L27" s="33">
        <v>7346588</v>
      </c>
      <c r="M27" s="13"/>
      <c r="N27" s="33">
        <v>5016899</v>
      </c>
      <c r="O27" s="13"/>
      <c r="P27" s="33">
        <v>5296015.6140000001</v>
      </c>
      <c r="Q27" s="13"/>
      <c r="R27" s="33">
        <v>6043815.0659999996</v>
      </c>
      <c r="S27" s="13"/>
      <c r="T27" s="33">
        <v>7128781</v>
      </c>
      <c r="U27" s="13"/>
      <c r="V27" s="33">
        <v>8009297.1799999997</v>
      </c>
      <c r="W27" s="13"/>
      <c r="X27" s="33">
        <v>8809747.5529999994</v>
      </c>
      <c r="Y27" s="13"/>
      <c r="Z27" s="33">
        <v>8950302.6556945927</v>
      </c>
      <c r="AA27" s="13"/>
      <c r="AB27" s="33">
        <v>9033374.602469556</v>
      </c>
      <c r="AC27" s="13"/>
      <c r="AD27" s="33">
        <v>10588639.841237569</v>
      </c>
      <c r="AE27" s="13"/>
      <c r="AF27" s="33">
        <v>12308145.826956522</v>
      </c>
      <c r="AG27" s="13"/>
      <c r="AH27" s="33">
        <v>14186715</v>
      </c>
      <c r="AI27" s="13"/>
      <c r="AJ27" s="33">
        <v>15852369.75</v>
      </c>
      <c r="AK27" s="13"/>
      <c r="AL27" s="33">
        <v>12617826.199999999</v>
      </c>
      <c r="AM27" s="13"/>
      <c r="AN27" s="33">
        <v>9473850.0500000007</v>
      </c>
      <c r="AO27" s="13"/>
      <c r="AP27" s="46">
        <v>9589413.1699999999</v>
      </c>
      <c r="AQ27" s="13"/>
    </row>
    <row r="28" spans="1:43" s="39" customFormat="1" ht="16.5" customHeight="1" x14ac:dyDescent="0.2">
      <c r="A28" s="11" t="s">
        <v>7</v>
      </c>
      <c r="B28" s="52"/>
      <c r="C28" s="13"/>
      <c r="D28" s="52"/>
      <c r="E28" s="13"/>
      <c r="F28" s="52"/>
      <c r="G28" s="13"/>
      <c r="H28" s="52"/>
      <c r="I28" s="13"/>
      <c r="J28" s="52"/>
      <c r="K28" s="13"/>
      <c r="L28" s="33">
        <v>1582899</v>
      </c>
      <c r="M28" s="13"/>
      <c r="N28" s="33">
        <v>2024669.1</v>
      </c>
      <c r="O28" s="13"/>
      <c r="P28" s="33">
        <v>2593057.7999999998</v>
      </c>
      <c r="Q28" s="13"/>
      <c r="R28" s="33">
        <v>3564554.65</v>
      </c>
      <c r="S28" s="13"/>
      <c r="T28" s="33">
        <v>4247795.2</v>
      </c>
      <c r="U28" s="13"/>
      <c r="V28" s="33">
        <v>3661897.1799999997</v>
      </c>
      <c r="W28" s="13"/>
      <c r="X28" s="33">
        <v>4005629.8370000003</v>
      </c>
      <c r="Y28" s="13"/>
      <c r="Z28" s="33">
        <v>4343856.3678786252</v>
      </c>
      <c r="AA28" s="13"/>
      <c r="AB28" s="33">
        <v>4666358.7436842099</v>
      </c>
      <c r="AC28" s="13"/>
      <c r="AD28" s="33">
        <v>3786553.6</v>
      </c>
      <c r="AE28" s="13"/>
      <c r="AF28" s="33">
        <v>3240659.25</v>
      </c>
      <c r="AG28" s="13"/>
      <c r="AH28" s="33">
        <v>432067.52142848005</v>
      </c>
      <c r="AI28" s="13"/>
      <c r="AJ28" s="33">
        <v>871689.56158458046</v>
      </c>
      <c r="AK28" s="13"/>
      <c r="AL28" s="33">
        <v>384267.77999999997</v>
      </c>
      <c r="AM28" s="13"/>
      <c r="AN28" s="33">
        <v>3840472.03</v>
      </c>
      <c r="AO28" s="13"/>
      <c r="AP28" s="46">
        <v>4092659.4</v>
      </c>
      <c r="AQ28" s="13"/>
    </row>
    <row r="29" spans="1:43" s="39" customFormat="1" ht="16.5" customHeight="1" x14ac:dyDescent="0.2">
      <c r="A29" s="11" t="s">
        <v>8</v>
      </c>
      <c r="B29" s="33">
        <v>3851870</v>
      </c>
      <c r="C29" s="13"/>
      <c r="D29" s="33">
        <v>4967942</v>
      </c>
      <c r="E29" s="13"/>
      <c r="F29" s="33">
        <v>3390650</v>
      </c>
      <c r="G29" s="13"/>
      <c r="H29" s="33">
        <v>5586005</v>
      </c>
      <c r="I29" s="13"/>
      <c r="J29" s="33">
        <v>6223750</v>
      </c>
      <c r="K29" s="13"/>
      <c r="L29" s="33">
        <v>7356194.5199999996</v>
      </c>
      <c r="M29" s="13"/>
      <c r="N29" s="33">
        <v>7083082.5</v>
      </c>
      <c r="O29" s="13"/>
      <c r="P29" s="33">
        <v>6004111.2000000002</v>
      </c>
      <c r="Q29" s="13"/>
      <c r="R29" s="33">
        <v>6508416.3300000001</v>
      </c>
      <c r="S29" s="13"/>
      <c r="T29" s="33">
        <v>8579031.8999000005</v>
      </c>
      <c r="U29" s="13"/>
      <c r="V29" s="33">
        <v>8986164.0300999992</v>
      </c>
      <c r="W29" s="13"/>
      <c r="X29" s="33">
        <v>10267122.888729282</v>
      </c>
      <c r="Y29" s="13"/>
      <c r="Z29" s="33">
        <v>11821058.950141605</v>
      </c>
      <c r="AA29" s="13"/>
      <c r="AB29" s="33">
        <v>14153527.514637977</v>
      </c>
      <c r="AC29" s="13"/>
      <c r="AD29" s="33">
        <v>13455331.49</v>
      </c>
      <c r="AE29" s="13"/>
      <c r="AF29" s="33">
        <v>16426350.67</v>
      </c>
      <c r="AG29" s="13"/>
      <c r="AH29" s="33">
        <v>15885025.700946061</v>
      </c>
      <c r="AI29" s="13"/>
      <c r="AJ29" s="33">
        <v>15372741.302561754</v>
      </c>
      <c r="AK29" s="13"/>
      <c r="AL29" s="33">
        <v>15359243.659999998</v>
      </c>
      <c r="AM29" s="13"/>
      <c r="AN29" s="33">
        <v>15427077.939999999</v>
      </c>
      <c r="AO29" s="13"/>
      <c r="AP29" s="46">
        <v>16597574.4</v>
      </c>
      <c r="AQ29" s="13"/>
    </row>
    <row r="30" spans="1:43" s="39" customFormat="1" ht="16.5" customHeight="1" x14ac:dyDescent="0.2">
      <c r="A30" s="11" t="s">
        <v>9</v>
      </c>
      <c r="B30" s="33">
        <v>0</v>
      </c>
      <c r="C30" s="13"/>
      <c r="D30" s="33">
        <v>0</v>
      </c>
      <c r="E30" s="13"/>
      <c r="F30" s="33">
        <v>0</v>
      </c>
      <c r="G30" s="13"/>
      <c r="H30" s="33">
        <v>0</v>
      </c>
      <c r="I30" s="13"/>
      <c r="J30" s="33">
        <v>0</v>
      </c>
      <c r="K30" s="13"/>
      <c r="L30" s="33">
        <v>0</v>
      </c>
      <c r="M30" s="13"/>
      <c r="N30" s="33">
        <v>0</v>
      </c>
      <c r="O30" s="13"/>
      <c r="P30" s="33">
        <v>0</v>
      </c>
      <c r="Q30" s="15"/>
      <c r="R30" s="33">
        <v>106640</v>
      </c>
      <c r="S30" s="15"/>
      <c r="T30" s="33">
        <v>129520</v>
      </c>
      <c r="U30" s="15"/>
      <c r="V30" s="33">
        <v>244412</v>
      </c>
      <c r="W30" s="15"/>
      <c r="X30" s="33">
        <v>315718</v>
      </c>
      <c r="Y30" s="15"/>
      <c r="Z30" s="33">
        <v>251140</v>
      </c>
      <c r="AA30" s="15"/>
      <c r="AB30" s="33">
        <v>246386</v>
      </c>
      <c r="AC30" s="15"/>
      <c r="AD30" s="33">
        <v>272296</v>
      </c>
      <c r="AE30" s="15"/>
      <c r="AF30" s="33">
        <v>228478</v>
      </c>
      <c r="AG30" s="15"/>
      <c r="AH30" s="33">
        <v>198716</v>
      </c>
      <c r="AI30" s="15"/>
      <c r="AJ30" s="33">
        <v>314083</v>
      </c>
      <c r="AK30" s="15"/>
      <c r="AL30" s="33">
        <v>206139.5</v>
      </c>
      <c r="AM30" s="15"/>
      <c r="AN30" s="33">
        <v>128430</v>
      </c>
      <c r="AO30" s="15"/>
      <c r="AP30" s="46">
        <v>182090</v>
      </c>
      <c r="AQ30" s="15"/>
    </row>
    <row r="31" spans="1:43" s="39" customFormat="1" ht="16.5" customHeight="1" thickBot="1" x14ac:dyDescent="0.25">
      <c r="A31" s="16" t="s">
        <v>13</v>
      </c>
      <c r="B31" s="18">
        <v>0</v>
      </c>
      <c r="C31" s="20"/>
      <c r="D31" s="18">
        <v>0</v>
      </c>
      <c r="E31" s="20"/>
      <c r="F31" s="18">
        <v>0</v>
      </c>
      <c r="G31" s="20"/>
      <c r="H31" s="18">
        <v>0</v>
      </c>
      <c r="I31" s="20"/>
      <c r="J31" s="18">
        <v>0</v>
      </c>
      <c r="K31" s="20"/>
      <c r="L31" s="18">
        <v>0</v>
      </c>
      <c r="M31" s="20"/>
      <c r="N31" s="18">
        <v>420</v>
      </c>
      <c r="O31" s="20"/>
      <c r="P31" s="18">
        <v>44720.1</v>
      </c>
      <c r="Q31" s="21"/>
      <c r="R31" s="18">
        <v>223672.14</v>
      </c>
      <c r="S31" s="21"/>
      <c r="T31" s="18">
        <v>660643.30000000005</v>
      </c>
      <c r="U31" s="21"/>
      <c r="V31" s="18">
        <v>908566.29999999993</v>
      </c>
      <c r="W31" s="21"/>
      <c r="X31" s="18">
        <v>952001.31</v>
      </c>
      <c r="Y31" s="21"/>
      <c r="Z31" s="18">
        <v>1075431</v>
      </c>
      <c r="AA31" s="21"/>
      <c r="AB31" s="18">
        <v>874861.14399999997</v>
      </c>
      <c r="AC31" s="21"/>
      <c r="AD31" s="18">
        <v>752420</v>
      </c>
      <c r="AE31" s="21"/>
      <c r="AF31" s="18">
        <v>645490.43999999994</v>
      </c>
      <c r="AG31" s="21"/>
      <c r="AH31" s="18">
        <v>648270</v>
      </c>
      <c r="AI31" s="21"/>
      <c r="AJ31" s="18">
        <v>569380</v>
      </c>
      <c r="AK31" s="21"/>
      <c r="AL31" s="18">
        <v>217492.36</v>
      </c>
      <c r="AM31" s="21"/>
      <c r="AN31" s="18">
        <v>253992.68999999997</v>
      </c>
      <c r="AO31" s="21"/>
      <c r="AP31" s="18">
        <v>382280.30000000005</v>
      </c>
      <c r="AQ31" s="21"/>
    </row>
    <row r="32" spans="1:43" s="39" customFormat="1" ht="16.5" customHeight="1" thickBot="1" x14ac:dyDescent="0.25">
      <c r="A32" s="22" t="s">
        <v>11</v>
      </c>
      <c r="B32" s="23">
        <v>63338225</v>
      </c>
      <c r="C32" s="27">
        <f>B32/B33*100</f>
        <v>57.933122595008321</v>
      </c>
      <c r="D32" s="25">
        <v>54711254</v>
      </c>
      <c r="E32" s="27">
        <f>D32/D33*100</f>
        <v>51.739305356688369</v>
      </c>
      <c r="F32" s="25">
        <f>SUM(F23:F31)</f>
        <v>56953222</v>
      </c>
      <c r="G32" s="27">
        <f>F32/F33*100</f>
        <v>58.028554954721436</v>
      </c>
      <c r="H32" s="25">
        <f>SUM(H23:H31)</f>
        <v>72259264</v>
      </c>
      <c r="I32" s="27">
        <f>H32/H33*100</f>
        <v>64.937576882749241</v>
      </c>
      <c r="J32" s="25">
        <f>SUM(J23:J31)</f>
        <v>69013892</v>
      </c>
      <c r="K32" s="27">
        <f>J32/J33*100</f>
        <v>67.858040214963239</v>
      </c>
      <c r="L32" s="25">
        <v>80386766.480000004</v>
      </c>
      <c r="M32" s="27">
        <f>L32/L33*100</f>
        <v>74.312366120983327</v>
      </c>
      <c r="N32" s="25">
        <f>SUM(N23:N31)</f>
        <v>80160285.300999999</v>
      </c>
      <c r="O32" s="27">
        <f>N32/N33*100</f>
        <v>76.243781888388028</v>
      </c>
      <c r="P32" s="25">
        <f>SUM(P23:P31)</f>
        <v>69703140.41399999</v>
      </c>
      <c r="Q32" s="27">
        <f>P32/P33*100</f>
        <v>79.581060414477733</v>
      </c>
      <c r="R32" s="25">
        <f>SUM(R23:R31)</f>
        <v>67199532.495999992</v>
      </c>
      <c r="S32" s="27">
        <f>R32/R33*100</f>
        <v>80.954228877566365</v>
      </c>
      <c r="T32" s="25">
        <f>SUM(T23:T31)</f>
        <v>82982835.759900004</v>
      </c>
      <c r="U32" s="27">
        <f>T32/T33*100</f>
        <v>82.583789085838191</v>
      </c>
      <c r="V32" s="25">
        <f>SUM(V23:V31)</f>
        <v>81698504.650100023</v>
      </c>
      <c r="W32" s="27">
        <f>V32/V33*100</f>
        <v>84.182276331547087</v>
      </c>
      <c r="X32" s="25">
        <f>SUM(X23:X31)</f>
        <v>88406626.308729291</v>
      </c>
      <c r="Y32" s="27">
        <f>X32/X33*100</f>
        <v>86.001357993213162</v>
      </c>
      <c r="Z32" s="25">
        <f>SUM(Z23:Z31)</f>
        <v>93627338.232655481</v>
      </c>
      <c r="AA32" s="27">
        <f>Z32/Z33*100</f>
        <v>86.764178918876084</v>
      </c>
      <c r="AB32" s="25">
        <f>SUM(AB23:AB31)</f>
        <v>100673204.75893986</v>
      </c>
      <c r="AC32" s="27">
        <f>AB32/AB33*100</f>
        <v>86.673180849855655</v>
      </c>
      <c r="AD32" s="25">
        <f>SUM(AD23:AD31)</f>
        <v>96205416.32010828</v>
      </c>
      <c r="AE32" s="27">
        <f>AD32/AD33*100</f>
        <v>87.802129803370093</v>
      </c>
      <c r="AF32" s="25">
        <f>SUM(AF23:AF31)</f>
        <v>106360137.95815217</v>
      </c>
      <c r="AG32" s="27">
        <f>AF32/AF33*100</f>
        <v>87.9328372154947</v>
      </c>
      <c r="AH32" s="25">
        <f>SUM(AH23:AH31)</f>
        <v>99413326.702374548</v>
      </c>
      <c r="AI32" s="27">
        <f>AH32/AH33*100</f>
        <v>88.046211522245471</v>
      </c>
      <c r="AJ32" s="25">
        <f>SUM(AJ23:AJ31)</f>
        <v>105018144.01166436</v>
      </c>
      <c r="AK32" s="27">
        <f>AJ32/AJ33*100</f>
        <v>88.649193960879842</v>
      </c>
      <c r="AL32" s="25">
        <f>SUM(AL23:AL31)</f>
        <v>90964214.068652853</v>
      </c>
      <c r="AM32" s="27">
        <f>AL32/AL33*100</f>
        <v>88.061040681172628</v>
      </c>
      <c r="AN32" s="25">
        <f>SUM(AN23:AN31)</f>
        <v>93880721.840000004</v>
      </c>
      <c r="AO32" s="27">
        <f>AN32/AN33*100</f>
        <v>86.92601726851575</v>
      </c>
      <c r="AP32" s="25">
        <f>SUM(AP23:AP31)</f>
        <v>95061908.050000012</v>
      </c>
      <c r="AQ32" s="27">
        <f>AP32/AP33*100</f>
        <v>83.013838387322636</v>
      </c>
    </row>
    <row r="33" spans="1:43" s="39" customFormat="1" ht="16.5" customHeight="1" thickBot="1" x14ac:dyDescent="0.25">
      <c r="A33" s="28" t="s">
        <v>12</v>
      </c>
      <c r="B33" s="29">
        <v>109329900</v>
      </c>
      <c r="C33" s="30">
        <f>C32+C21</f>
        <v>100</v>
      </c>
      <c r="D33" s="31">
        <v>105744083</v>
      </c>
      <c r="E33" s="30">
        <f t="shared" ref="E33:K33" si="0">E32+E21</f>
        <v>100</v>
      </c>
      <c r="F33" s="31">
        <f t="shared" si="0"/>
        <v>98146890</v>
      </c>
      <c r="G33" s="30">
        <f t="shared" si="0"/>
        <v>100</v>
      </c>
      <c r="H33" s="31">
        <f t="shared" si="0"/>
        <v>111274962</v>
      </c>
      <c r="I33" s="30">
        <f t="shared" si="0"/>
        <v>100</v>
      </c>
      <c r="J33" s="31">
        <f t="shared" si="0"/>
        <v>101703338</v>
      </c>
      <c r="K33" s="30">
        <f t="shared" si="0"/>
        <v>99.999999999999986</v>
      </c>
      <c r="L33" s="31">
        <v>108174144.73</v>
      </c>
      <c r="M33" s="30">
        <f t="shared" ref="M33:S33" si="1">M32+M21</f>
        <v>99.999999999999986</v>
      </c>
      <c r="N33" s="31">
        <f t="shared" si="1"/>
        <v>105136816.82047892</v>
      </c>
      <c r="O33" s="30">
        <f t="shared" si="1"/>
        <v>100</v>
      </c>
      <c r="P33" s="31">
        <f t="shared" si="1"/>
        <v>87587599.424999982</v>
      </c>
      <c r="Q33" s="30">
        <f t="shared" si="1"/>
        <v>100</v>
      </c>
      <c r="R33" s="31">
        <f t="shared" si="1"/>
        <v>83009292.321999997</v>
      </c>
      <c r="S33" s="30">
        <f t="shared" si="1"/>
        <v>100</v>
      </c>
      <c r="T33" s="31">
        <f t="shared" ref="T33:Y33" si="2">T32+T21</f>
        <v>100483202.1859</v>
      </c>
      <c r="U33" s="30">
        <f t="shared" si="2"/>
        <v>100</v>
      </c>
      <c r="V33" s="31">
        <f t="shared" si="2"/>
        <v>97049531.338800013</v>
      </c>
      <c r="W33" s="30">
        <f t="shared" si="2"/>
        <v>100</v>
      </c>
      <c r="X33" s="31">
        <f t="shared" si="2"/>
        <v>102796779.45981498</v>
      </c>
      <c r="Y33" s="30">
        <f t="shared" si="2"/>
        <v>100</v>
      </c>
      <c r="Z33" s="31">
        <f t="shared" ref="Z33:AE33" si="3">Z32+Z21</f>
        <v>107910129.96296133</v>
      </c>
      <c r="AA33" s="30">
        <f t="shared" si="3"/>
        <v>100</v>
      </c>
      <c r="AB33" s="31">
        <f t="shared" si="3"/>
        <v>116152659.6483594</v>
      </c>
      <c r="AC33" s="30">
        <f t="shared" si="3"/>
        <v>100</v>
      </c>
      <c r="AD33" s="31">
        <f t="shared" si="3"/>
        <v>109570709.20210828</v>
      </c>
      <c r="AE33" s="30">
        <f t="shared" si="3"/>
        <v>100.00000000000001</v>
      </c>
      <c r="AF33" s="31">
        <f t="shared" ref="AF33:AK33" si="4">AF32+AF21</f>
        <v>120956108.46434782</v>
      </c>
      <c r="AG33" s="30">
        <f t="shared" si="4"/>
        <v>100</v>
      </c>
      <c r="AH33" s="31">
        <f t="shared" si="4"/>
        <v>112910396.69237454</v>
      </c>
      <c r="AI33" s="30">
        <f t="shared" si="4"/>
        <v>100</v>
      </c>
      <c r="AJ33" s="31">
        <f t="shared" si="4"/>
        <v>118464860.55813208</v>
      </c>
      <c r="AK33" s="30">
        <f t="shared" si="4"/>
        <v>100</v>
      </c>
      <c r="AL33" s="31">
        <f t="shared" ref="AL33:AQ33" si="5">AL32+AL21</f>
        <v>103296773.87982643</v>
      </c>
      <c r="AM33" s="30">
        <f t="shared" si="5"/>
        <v>100</v>
      </c>
      <c r="AN33" s="31">
        <f t="shared" si="5"/>
        <v>108000716.92</v>
      </c>
      <c r="AO33" s="30">
        <f t="shared" si="5"/>
        <v>100.00000000000001</v>
      </c>
      <c r="AP33" s="31">
        <f t="shared" si="5"/>
        <v>114513326.81</v>
      </c>
      <c r="AQ33" s="30">
        <f t="shared" si="5"/>
        <v>100</v>
      </c>
    </row>
    <row r="34" spans="1:43" ht="16.5" customHeight="1" x14ac:dyDescent="0.2">
      <c r="A34" s="32" t="s">
        <v>23</v>
      </c>
      <c r="B34" s="40"/>
      <c r="C34" s="41"/>
      <c r="D34" s="40"/>
      <c r="E34" s="41"/>
      <c r="F34" s="40"/>
      <c r="G34" s="41"/>
      <c r="H34" s="40"/>
      <c r="I34" s="41"/>
      <c r="J34" s="40"/>
      <c r="K34" s="41"/>
      <c r="L34" s="40"/>
      <c r="M34" s="41"/>
      <c r="N34" s="40"/>
      <c r="O34" s="41"/>
      <c r="P34" s="42"/>
      <c r="Q34" s="41"/>
      <c r="R34" s="42"/>
      <c r="S34" s="41"/>
      <c r="T34" s="42"/>
      <c r="U34" s="41"/>
      <c r="V34" s="42"/>
      <c r="W34" s="41"/>
      <c r="X34" s="42"/>
      <c r="Y34" s="41"/>
      <c r="Z34" s="42"/>
      <c r="AA34" s="41"/>
      <c r="AB34" s="42"/>
      <c r="AC34" s="41"/>
      <c r="AD34" s="42"/>
      <c r="AE34" s="41"/>
      <c r="AF34" s="42"/>
      <c r="AG34" s="41"/>
      <c r="AH34" s="42"/>
      <c r="AI34" s="41"/>
      <c r="AJ34" s="42"/>
      <c r="AK34" s="41"/>
      <c r="AL34" s="42"/>
      <c r="AM34" s="41"/>
      <c r="AN34" s="42"/>
      <c r="AO34" s="41"/>
      <c r="AP34" s="42"/>
      <c r="AQ34" s="41"/>
    </row>
    <row r="35" spans="1:43" ht="16.5" customHeight="1" x14ac:dyDescent="0.2">
      <c r="A35" s="32" t="s">
        <v>24</v>
      </c>
      <c r="L35" s="43"/>
      <c r="M35" s="36"/>
      <c r="N35" s="43"/>
      <c r="O35" s="36"/>
      <c r="P35" s="43"/>
      <c r="Q35" s="36"/>
      <c r="R35" s="43"/>
      <c r="S35" s="36"/>
      <c r="T35" s="43"/>
      <c r="U35" s="36"/>
      <c r="V35" s="43"/>
      <c r="W35" s="36"/>
      <c r="X35" s="43"/>
      <c r="Y35" s="36"/>
      <c r="Z35" s="43"/>
      <c r="AA35" s="36"/>
      <c r="AB35" s="43"/>
      <c r="AC35" s="36"/>
      <c r="AD35" s="43"/>
      <c r="AE35" s="36"/>
      <c r="AF35" s="43"/>
      <c r="AG35" s="36"/>
      <c r="AH35" s="43"/>
      <c r="AI35" s="36"/>
      <c r="AJ35" s="43"/>
      <c r="AK35" s="36"/>
      <c r="AL35" s="43"/>
      <c r="AM35" s="36"/>
      <c r="AN35" s="43"/>
      <c r="AO35" s="36"/>
      <c r="AP35" s="43"/>
      <c r="AQ35" s="36"/>
    </row>
    <row r="36" spans="1:43" x14ac:dyDescent="0.2">
      <c r="H36" s="44"/>
      <c r="L36" s="43"/>
      <c r="M36" s="36"/>
      <c r="N36" s="43"/>
      <c r="O36" s="36"/>
      <c r="P36" s="43"/>
      <c r="Q36" s="36"/>
      <c r="R36" s="43"/>
      <c r="S36" s="36"/>
      <c r="T36" s="43"/>
      <c r="U36" s="36"/>
      <c r="V36" s="43"/>
      <c r="W36" s="36"/>
      <c r="Y36" s="36"/>
      <c r="AA36" s="36"/>
      <c r="AC36" s="36"/>
      <c r="AE36" s="36"/>
      <c r="AG36" s="36"/>
      <c r="AI36" s="36"/>
      <c r="AK36" s="36"/>
      <c r="AM36" s="36"/>
      <c r="AO36" s="36"/>
      <c r="AQ36" s="36"/>
    </row>
    <row r="37" spans="1:43" x14ac:dyDescent="0.2">
      <c r="F37" s="44"/>
      <c r="J37" s="44"/>
      <c r="L37" s="43"/>
      <c r="M37" s="36"/>
      <c r="N37" s="43"/>
      <c r="O37" s="36"/>
      <c r="P37" s="43"/>
      <c r="Q37" s="36"/>
      <c r="R37" s="43"/>
      <c r="S37" s="36"/>
      <c r="T37" s="43"/>
      <c r="U37" s="36"/>
      <c r="V37" s="43"/>
      <c r="W37" s="36"/>
      <c r="Y37" s="36"/>
      <c r="AA37" s="36"/>
      <c r="AC37" s="36"/>
      <c r="AE37" s="36"/>
      <c r="AG37" s="36"/>
      <c r="AI37" s="36"/>
      <c r="AK37" s="36"/>
      <c r="AM37" s="36"/>
      <c r="AO37" s="36"/>
      <c r="AQ37" s="36"/>
    </row>
    <row r="38" spans="1:43" x14ac:dyDescent="0.2">
      <c r="L38" s="43"/>
      <c r="M38" s="36"/>
      <c r="N38" s="43"/>
      <c r="O38" s="36"/>
      <c r="P38" s="43"/>
      <c r="Q38" s="36"/>
      <c r="R38" s="43"/>
      <c r="S38" s="36"/>
      <c r="T38" s="43"/>
      <c r="U38" s="36"/>
      <c r="V38" s="43"/>
      <c r="W38" s="36"/>
      <c r="Y38" s="36"/>
      <c r="AA38" s="36"/>
      <c r="AC38" s="36"/>
      <c r="AE38" s="36"/>
      <c r="AG38" s="36"/>
      <c r="AI38" s="36"/>
      <c r="AK38" s="36"/>
      <c r="AM38" s="36"/>
      <c r="AO38" s="36"/>
      <c r="AQ38" s="36"/>
    </row>
    <row r="39" spans="1:43" x14ac:dyDescent="0.2">
      <c r="L39" s="43"/>
      <c r="M39" s="36"/>
      <c r="N39" s="43"/>
      <c r="O39" s="36"/>
      <c r="P39" s="43"/>
      <c r="Q39" s="36"/>
      <c r="R39" s="43"/>
      <c r="S39" s="36"/>
      <c r="T39" s="43"/>
      <c r="U39" s="36"/>
      <c r="V39" s="43"/>
      <c r="W39" s="36"/>
      <c r="X39" s="43"/>
      <c r="Y39" s="36"/>
      <c r="Z39" s="43"/>
      <c r="AA39" s="36"/>
      <c r="AB39" s="43"/>
      <c r="AC39" s="36"/>
      <c r="AD39" s="43"/>
      <c r="AE39" s="36"/>
      <c r="AF39" s="43"/>
      <c r="AG39" s="36"/>
      <c r="AH39" s="43"/>
      <c r="AI39" s="36"/>
      <c r="AJ39" s="43"/>
      <c r="AK39" s="36"/>
      <c r="AL39" s="43"/>
      <c r="AM39" s="36"/>
      <c r="AN39" s="43"/>
      <c r="AO39" s="36"/>
      <c r="AP39" s="43"/>
      <c r="AQ39" s="36"/>
    </row>
  </sheetData>
  <mergeCells count="38">
    <mergeCell ref="F5:G5"/>
    <mergeCell ref="T5:U5"/>
    <mergeCell ref="N5:O5"/>
    <mergeCell ref="AF5:AG5"/>
    <mergeCell ref="R5:S5"/>
    <mergeCell ref="L5:M5"/>
    <mergeCell ref="H27:H28"/>
    <mergeCell ref="J27:J28"/>
    <mergeCell ref="X5:Y5"/>
    <mergeCell ref="V5:W5"/>
    <mergeCell ref="H13:H14"/>
    <mergeCell ref="H16:H17"/>
    <mergeCell ref="P5:Q5"/>
    <mergeCell ref="H5:I5"/>
    <mergeCell ref="J5:K5"/>
    <mergeCell ref="B27:B28"/>
    <mergeCell ref="B13:B14"/>
    <mergeCell ref="D27:D28"/>
    <mergeCell ref="D16:D17"/>
    <mergeCell ref="F16:F17"/>
    <mergeCell ref="D13:D14"/>
    <mergeCell ref="F27:F28"/>
    <mergeCell ref="A1:AQ1"/>
    <mergeCell ref="B4:AQ4"/>
    <mergeCell ref="B23:B24"/>
    <mergeCell ref="AD5:AE5"/>
    <mergeCell ref="AB5:AC5"/>
    <mergeCell ref="D23:D24"/>
    <mergeCell ref="J16:J17"/>
    <mergeCell ref="Z5:AA5"/>
    <mergeCell ref="AJ5:AK5"/>
    <mergeCell ref="AP5:AQ5"/>
    <mergeCell ref="AN5:AO5"/>
    <mergeCell ref="AL5:AM5"/>
    <mergeCell ref="A4:A6"/>
    <mergeCell ref="AH5:AI5"/>
    <mergeCell ref="B5:C5"/>
    <mergeCell ref="D5:E5"/>
  </mergeCells>
  <phoneticPr fontId="0" type="noConversion"/>
  <printOptions horizontalCentered="1" verticalCentered="1"/>
  <pageMargins left="0.15748031496062992" right="0.15748031496062992" top="0.59055118110236227" bottom="0.59055118110236227" header="0.51181102362204722" footer="0"/>
  <pageSetup paperSize="9" scale="58" fitToWidth="2" orientation="landscape" horizontalDpi="360" verticalDpi="360" r:id="rId1"/>
  <headerFooter alignWithMargins="0">
    <oddFooter xml:space="preserve">&amp;R&amp;14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51D7C39C1B8B0C418611E891EFC7D9C8" ma:contentTypeVersion="1" ma:contentTypeDescription="Yeni belge oluşturun." ma:contentTypeScope="" ma:versionID="c66a8c4b848cc5315524a28821a485d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1CE674-931C-4299-ABF3-EE8E1DBBFD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710FC-ACC9-4B25-BD80-713EE9806DAA}"/>
</file>

<file path=customXml/itemProps3.xml><?xml version="1.0" encoding="utf-8"?>
<ds:datastoreItem xmlns:ds="http://schemas.openxmlformats.org/officeDocument/2006/customXml" ds:itemID="{CC9E5F58-EE20-4530-9A76-55E13B94617A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tütün kullanımı</vt:lpstr>
      <vt:lpstr>'tütün kullanımı'!Yazdırma_Alanı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salih.ozendi</dc:creator>
  <cp:lastModifiedBy>Salih ÖZENDİ</cp:lastModifiedBy>
  <cp:lastPrinted>2024-03-05T09:41:44Z</cp:lastPrinted>
  <dcterms:created xsi:type="dcterms:W3CDTF">2010-10-20T11:56:22Z</dcterms:created>
  <dcterms:modified xsi:type="dcterms:W3CDTF">2024-03-05T11:09:06Z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0x01010051D7C39C1B8B0C418611E891EFC7D9C8</vt:lpwstr>
  </property>
</Properties>
</file>